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Elena\документы восход\Богданова\МОЙ КОМП\Закупки\ЗАКУПКИ 223-ФЗ\План закупок (223-ФЗ) с изм\План закупок на 2025 год\"/>
    </mc:Choice>
  </mc:AlternateContent>
  <xr:revisionPtr revIDLastSave="0" documentId="13_ncr:1_{94FEDFA2-72D2-4149-B76A-172800D2C228}" xr6:coauthVersionLast="47" xr6:coauthVersionMax="47" xr10:uidLastSave="{00000000-0000-0000-0000-000000000000}"/>
  <bookViews>
    <workbookView xWindow="-120" yWindow="-120" windowWidth="29040" windowHeight="15840" xr2:uid="{00000000-000D-0000-FFFF-FFFF00000000}"/>
  </bookViews>
  <sheets>
    <sheet name="Лист1" sheetId="1" r:id="rId1"/>
  </sheets>
  <definedNames>
    <definedName name="_Hlk103856278" localSheetId="0">Лист1!#REF!</definedName>
    <definedName name="_Hlk103856290" localSheetId="0">Лист1!#REF!</definedName>
    <definedName name="_Hlk103857545" localSheetId="0">Лист1!#REF!</definedName>
    <definedName name="_Hlk103875730" localSheetId="0">Лист1!#REF!</definedName>
    <definedName name="_Hlk105602698" localSheetId="0">Лист1!#REF!</definedName>
    <definedName name="_Hlk106633174" localSheetId="0">Лист1!#REF!</definedName>
    <definedName name="_Hlk106633238" localSheetId="0">Лист1!#REF!</definedName>
    <definedName name="_Hlk106814340" localSheetId="0">Лист1!#REF!</definedName>
    <definedName name="_Hlk106966906" localSheetId="0">Лист1!#REF!</definedName>
    <definedName name="_Hlk109141640" localSheetId="0">Лист1!#REF!</definedName>
    <definedName name="_Hlk116910739" localSheetId="0">Лист1!#REF!</definedName>
    <definedName name="_Hlk117091060" localSheetId="0">Лист1!#REF!</definedName>
    <definedName name="_Hlk118735499" localSheetId="0">Лист1!#REF!</definedName>
    <definedName name="_xlnm._FilterDatabase" localSheetId="0" hidden="1">Лист1!$A$15:$P$15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5" i="1" l="1"/>
  <c r="K39" i="1"/>
  <c r="K40" i="1" s="1"/>
  <c r="K59" i="1" l="1"/>
  <c r="K46" i="1" l="1"/>
  <c r="L45" i="1" l="1"/>
  <c r="L44" i="1"/>
  <c r="M46" i="1" l="1"/>
</calcChain>
</file>

<file path=xl/sharedStrings.xml><?xml version="1.0" encoding="utf-8"?>
<sst xmlns="http://schemas.openxmlformats.org/spreadsheetml/2006/main" count="311" uniqueCount="149">
  <si>
    <t>Наименование заказчика</t>
  </si>
  <si>
    <t>Муниципальное автономное учреждение "Молодёжно-досуговый центр "Восход" муниципального образования Киришское городское поселение Киришского муниципального района Ленинградской области</t>
  </si>
  <si>
    <t>Адрес местонахождения заказчика</t>
  </si>
  <si>
    <t>187110, Ленинградская обл., Киришский р-н, г.Кириши, ул.Мира, д.15</t>
  </si>
  <si>
    <t>Телефон заказчика</t>
  </si>
  <si>
    <t>8 (81368) 549-91</t>
  </si>
  <si>
    <t>Электронная почта заказчика</t>
  </si>
  <si>
    <t>mdc-voshod@mail.ru</t>
  </si>
  <si>
    <t>ИНН</t>
  </si>
  <si>
    <t>КПП</t>
  </si>
  <si>
    <t>ОКАТО</t>
  </si>
  <si>
    <t>Порядковый номер</t>
  </si>
  <si>
    <t>Условия договора</t>
  </si>
  <si>
    <t>Способ закупки</t>
  </si>
  <si>
    <t>Закупка в электронной форме</t>
  </si>
  <si>
    <t>Заказчик</t>
  </si>
  <si>
    <t>Предмет договора</t>
  </si>
  <si>
    <t>Минимально необходимые требования, предъявляемые к закупаемым товарам (работам, услугам)</t>
  </si>
  <si>
    <t>Единица измерения</t>
  </si>
  <si>
    <t>Сведения о количестве</t>
  </si>
  <si>
    <t>(объеме)</t>
  </si>
  <si>
    <t>Регион поставки товаров (выполнения работ, оказания услуг)</t>
  </si>
  <si>
    <t>Сведения о начальной (максимальной)</t>
  </si>
  <si>
    <t>цене договора (цене лота)</t>
  </si>
  <si>
    <t>График осуществления процедур закупки</t>
  </si>
  <si>
    <t>наименование</t>
  </si>
  <si>
    <t>планируемая дата или период размещения извещения о закупке (месяц, год)</t>
  </si>
  <si>
    <t>срок исполнения договора (месяц,</t>
  </si>
  <si>
    <t>год)</t>
  </si>
  <si>
    <t>да (нет)</t>
  </si>
  <si>
    <t>Подача тепловой энергии в установленном  количестве, поддержание температуры сетевой воды в соответствии с температурным графиком</t>
  </si>
  <si>
    <t>Гкал</t>
  </si>
  <si>
    <t>Ленинградская область</t>
  </si>
  <si>
    <t>Закупка у единственного поставщика (подрядчика, исполнителя)</t>
  </si>
  <si>
    <t>Нет</t>
  </si>
  <si>
    <t>МАУ «МДЦ «Восход»</t>
  </si>
  <si>
    <t>Подача электрической энергии</t>
  </si>
  <si>
    <t>Подача электрической энергии в установленном  количестве</t>
  </si>
  <si>
    <t>80.20</t>
  </si>
  <si>
    <t>Усл.ед.</t>
  </si>
  <si>
    <t>81.10</t>
  </si>
  <si>
    <t>на протяжении всего года в полном объеме</t>
  </si>
  <si>
    <t>Содержание и ремонт общего имущества многоквартирного дома</t>
  </si>
  <si>
    <t>90.01</t>
  </si>
  <si>
    <t>Организация работы оркестра на мероприятии, посвященном Дню Победы</t>
  </si>
  <si>
    <t xml:space="preserve">Ленинградская область </t>
  </si>
  <si>
    <t>93.29</t>
  </si>
  <si>
    <t>Услуги по организации и проведению праздничного салюта, посвященного "Дню Победы"</t>
  </si>
  <si>
    <t>Условный ремонт</t>
  </si>
  <si>
    <t xml:space="preserve">Нет </t>
  </si>
  <si>
    <t>Шт.</t>
  </si>
  <si>
    <t>56.10</t>
  </si>
  <si>
    <t>Участие субъектов малого и среднего предпринимательства в закупке</t>
  </si>
  <si>
    <t>Сведения о количестве (объеме)</t>
  </si>
  <si>
    <t>планируемая дата или период размещения извещения о</t>
  </si>
  <si>
    <t>закупке (месяц, год)</t>
  </si>
  <si>
    <t>41000000000</t>
  </si>
  <si>
    <t>Запрос котировок в электронной форме, участниками которого могут быть только субъекты малого и среднего предпринимательства</t>
  </si>
  <si>
    <t>Да</t>
  </si>
  <si>
    <t>В соответствии с техническим заданием</t>
  </si>
  <si>
    <t xml:space="preserve">            МП</t>
  </si>
  <si>
    <t>Аукцион в электронной форме, участниками которого могут быть только субъекты малого и среднего предпринимательства</t>
  </si>
  <si>
    <t>Соблюдение целостности и безопасности конструкции</t>
  </si>
  <si>
    <t>Сопровождение 1С:БГУ</t>
  </si>
  <si>
    <t xml:space="preserve"> (подпись)                </t>
  </si>
  <si>
    <t xml:space="preserve"> (дата утверждения)</t>
  </si>
  <si>
    <t>62.03.12.130</t>
  </si>
  <si>
    <t>62.03.1</t>
  </si>
  <si>
    <t>Выполнение фейерверка в соответств. требованиям действ.ГОСТ,ТУ, технич. документации, наличие действ.лицензии</t>
  </si>
  <si>
    <t xml:space="preserve">Закупка в электронной форме на электронной площадке (закупка в электронном магазине) с участием субъектов малого и среднего предпринимательства </t>
  </si>
  <si>
    <t>Оказание медицинских услуг в рамках проведения обязательных медицинских осмотров работников</t>
  </si>
  <si>
    <t>Обследование работников в соответствии с календарным планом с выдачей заключения</t>
  </si>
  <si>
    <t>86.21.10</t>
  </si>
  <si>
    <t>86.21</t>
  </si>
  <si>
    <t>90.01.1</t>
  </si>
  <si>
    <t>93.29.21</t>
  </si>
  <si>
    <t xml:space="preserve">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t>
  </si>
  <si>
    <t xml:space="preserve">рублей </t>
  </si>
  <si>
    <t>Работы по монтажу и демонтажу тента сцены</t>
  </si>
  <si>
    <t>43.3</t>
  </si>
  <si>
    <t>43.9</t>
  </si>
  <si>
    <t>%</t>
  </si>
  <si>
    <t xml:space="preserve">В соответствии со спецификацией                              </t>
  </si>
  <si>
    <t xml:space="preserve">рублей. </t>
  </si>
  <si>
    <t xml:space="preserve">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t>
  </si>
  <si>
    <t>План закупки товаров (работ, услуг) на 2025 год</t>
  </si>
  <si>
    <r>
      <t xml:space="preserve">Код по </t>
    </r>
    <r>
      <rPr>
        <u/>
        <sz val="9"/>
        <rFont val="Times New Roman"/>
        <family val="1"/>
        <charset val="204"/>
      </rPr>
      <t>ОКВЭД2</t>
    </r>
  </si>
  <si>
    <r>
      <t xml:space="preserve">Код по </t>
    </r>
    <r>
      <rPr>
        <u/>
        <sz val="9"/>
        <rFont val="Times New Roman"/>
        <family val="1"/>
        <charset val="204"/>
      </rPr>
      <t>ОКПД2</t>
    </r>
  </si>
  <si>
    <r>
      <t xml:space="preserve">код по </t>
    </r>
    <r>
      <rPr>
        <u/>
        <sz val="9"/>
        <rFont val="Times New Roman"/>
        <family val="1"/>
        <charset val="204"/>
      </rPr>
      <t>ОКЕИ</t>
    </r>
  </si>
  <si>
    <r>
      <t xml:space="preserve">код по </t>
    </r>
    <r>
      <rPr>
        <u/>
        <sz val="9"/>
        <rFont val="Times New Roman"/>
        <family val="1"/>
        <charset val="204"/>
      </rPr>
      <t>ОКАТО</t>
    </r>
  </si>
  <si>
    <t>кВт</t>
  </si>
  <si>
    <t>Услуги по обращению с твердыми коммунальными отходами</t>
  </si>
  <si>
    <t>Кубический метр</t>
  </si>
  <si>
    <t>Прием ТКО в объеме и в местах, определенных договором, обеспечивать транспортирование, сбор, обработку, обезвреживание, захоронение, утилизацию в соответствии с законодательством РФ</t>
  </si>
  <si>
    <t>Месяц</t>
  </si>
  <si>
    <t>Обеспечение холодной водой в объеме, предусмотренном договором. Качество воды должно соответствовать санитарно-эпидимеологическим  требованиям</t>
  </si>
  <si>
    <t>- компонент на теплоэнергию</t>
  </si>
  <si>
    <t>- компонент на теплоноситель</t>
  </si>
  <si>
    <t>Поставка тепловой энергии:                                                                                              - тепловая энергия</t>
  </si>
  <si>
    <t>- водоотведение</t>
  </si>
  <si>
    <t>Холодное водоснабжение и водоотведение:                                                                                                                                                                                                                                                                                                               - водоснабжение</t>
  </si>
  <si>
    <t>- негативное воздействие на ЦСВ</t>
  </si>
  <si>
    <t>35.30.2</t>
  </si>
  <si>
    <t>Содержание жилого дома, его инженерного оборудования, придомовой территории и элементов благоустройства в соответствии с требованиями Правил и норм технической эксплуатации жилищного фонда на протяжении всего года в полном объеме</t>
  </si>
  <si>
    <t>81.10.10.000</t>
  </si>
  <si>
    <t>43.99.70.000</t>
  </si>
  <si>
    <t>43.99.7</t>
  </si>
  <si>
    <t>Ремонт в молодежном клубе "Радуга"</t>
  </si>
  <si>
    <t>Поставка питьевой воды</t>
  </si>
  <si>
    <t xml:space="preserve">Бутилированная питьевая вода (объем бутыли не меньше 18,9л). Качество поставляемого Товара должно соответствовать требованиям государственных стандартов качества, предъявляемых к данному виду Товара. </t>
  </si>
  <si>
    <t xml:space="preserve">Поставка мебели (столы)                                                                                                                                                                                                                                                                                                                   </t>
  </si>
  <si>
    <t>Предоставление доступа к сети Интернет</t>
  </si>
  <si>
    <t>Предоставление каналов со скоростью доступа 5-20 Мбит/с неограниченного, постоянного (без тарификации трафика Абонента) доступа к сети Интернет по существующим кабельным вводам выделенной волоконно-оптической линии</t>
  </si>
  <si>
    <t>61.10</t>
  </si>
  <si>
    <t>80.10.12.200</t>
  </si>
  <si>
    <t xml:space="preserve">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t>
  </si>
  <si>
    <t>46.34</t>
  </si>
  <si>
    <t>61.10.42.000</t>
  </si>
  <si>
    <t>11.07.11.121</t>
  </si>
  <si>
    <t>28.22.11.190</t>
  </si>
  <si>
    <t xml:space="preserve">Поставка оборудования для создания доступной среды для инвалидов (подъемная платформа для инвалидов)                                                                                                                                                                                                                                                                          </t>
  </si>
  <si>
    <t>Услуги телефонной связи</t>
  </si>
  <si>
    <t>Предоставление доступа к сети телефонной связи, а также предоставление телефонных соединений</t>
  </si>
  <si>
    <t>61.10.11.110</t>
  </si>
  <si>
    <t>Исправное функционирование сигнализации</t>
  </si>
  <si>
    <t>35.14</t>
  </si>
  <si>
    <t>35.14.1</t>
  </si>
  <si>
    <t>35.30.1</t>
  </si>
  <si>
    <t>36.00.30</t>
  </si>
  <si>
    <t>36.00</t>
  </si>
  <si>
    <t>Исправное функционирование средств сигнализации</t>
  </si>
  <si>
    <t>Техническое обслуживание средств сигнализации (системы пожарной сигнализации и системы оповещения и управления эвакуацией людей при пожаре - СПС и СОУЭ)</t>
  </si>
  <si>
    <t>Бесперебойное функционирование программных средств на платформе ПО 1С Предприятие 8 в соответствии с требованиями текущего бюджетного и налогового законодательства на протяжении всего года</t>
  </si>
  <si>
    <t>Выступление оркестра духовых инструментов в соответствии с репертуаром, установленным в тех.задании</t>
  </si>
  <si>
    <t>Выполнение фейерверка в соответств. требованиями действ.ГОСТ,ТУ, технич. документации, наличие действ.лицензии</t>
  </si>
  <si>
    <t>93.29.21.000</t>
  </si>
  <si>
    <t>Услуги по организации питания</t>
  </si>
  <si>
    <t>21 день для 20 человек (члены ГМТО)</t>
  </si>
  <si>
    <t>Работы по монтажу и демонтажу тента сцены:                                                         - монтаж</t>
  </si>
  <si>
    <t>- демонтаж</t>
  </si>
  <si>
    <t>В соответствии с ведомостью объемов работ и локальным сметным расчетом</t>
  </si>
  <si>
    <t>31.01.12.110</t>
  </si>
  <si>
    <t>80.1</t>
  </si>
  <si>
    <t xml:space="preserve">           (Ф.И.О., должность руководителя, уполномоченного лица)                                                         </t>
  </si>
  <si>
    <r>
      <t xml:space="preserve">    </t>
    </r>
    <r>
      <rPr>
        <u/>
        <sz val="10"/>
        <rFont val="Times New Roman"/>
        <family val="1"/>
        <charset val="204"/>
      </rPr>
      <t>Директор МАУ «МДЦ «Восход»   Герасимов С.В.</t>
    </r>
    <r>
      <rPr>
        <sz val="10"/>
        <rFont val="Times New Roman"/>
        <family val="1"/>
        <charset val="204"/>
      </rPr>
      <t xml:space="preserve">     </t>
    </r>
  </si>
  <si>
    <t>_________________</t>
  </si>
  <si>
    <t>28.22.1</t>
  </si>
  <si>
    <t>47.59.1</t>
  </si>
  <si>
    <t>Обслуживание охранной сигнализации (услуги пультовой охраны)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</si>
</sst>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FF0000"/>
      <name val="Calibri"/>
      <family val="2"/>
      <scheme val="minor"/>
    </font>
    <font>
      <sz val="11"/>
      <color rgb="FFFF0000"/>
      <name val="Calibri"/>
      <family val="2"/>
      <charset val="204"/>
      <scheme val="minor"/>
    </font>
    <font>
      <sz val="10"/>
      <color rgb="FFFF0000"/>
      <name val="Times New Roman"/>
      <family val="1"/>
      <charset val="204"/>
    </font>
    <font>
      <sz val="9"/>
      <color rgb="FFFF0000"/>
      <name val="Times New Roman"/>
      <family val="1"/>
      <charset val="204"/>
    </font>
    <font>
      <sz val="11"/>
      <name val="Calibri"/>
      <family val="2"/>
      <scheme val="minor"/>
    </font>
    <font>
      <sz val="10"/>
      <name val="Times New Roman"/>
      <family val="1"/>
      <charset val="204"/>
    </font>
    <font>
      <sz val="11"/>
      <name val="Calibri"/>
      <family val="2"/>
      <charset val="204"/>
      <scheme val="minor"/>
    </font>
    <font>
      <u/>
      <sz val="10"/>
      <name val="Times New Roman"/>
      <family val="1"/>
      <charset val="204"/>
    </font>
    <font>
      <sz val="9"/>
      <name val="Times New Roman"/>
      <family val="1"/>
      <charset val="204"/>
    </font>
    <font>
      <u/>
      <sz val="9"/>
      <name val="Times New Roman"/>
      <family val="1"/>
      <charset val="204"/>
    </font>
    <font>
      <sz val="11"/>
      <color rgb="FF334059"/>
      <name val="Roboto"/>
    </font>
    <font>
      <sz val="8"/>
      <name val="Times New Roman"/>
      <family val="1"/>
      <charset val="204"/>
    </font>
    <font>
      <sz val="11"/>
      <color theme="0"/>
      <name val="Calibri"/>
      <family val="2"/>
      <scheme val="minor"/>
    </font>
    <font>
      <sz val="10"/>
      <color theme="0"/>
      <name val="Times New Roman"/>
      <family val="1"/>
      <charset val="204"/>
    </font>
    <font>
      <sz val="8"/>
      <color theme="0"/>
      <name val="Times New Roman"/>
      <family val="1"/>
      <charset val="204"/>
    </font>
    <font>
      <sz val="9"/>
      <color theme="0"/>
      <name val="Times New Roman"/>
      <family val="1"/>
      <charset val="204"/>
    </font>
    <font>
      <u/>
      <sz val="9"/>
      <color theme="0"/>
      <name val="Times New Roman"/>
      <family val="1"/>
      <charset val="204"/>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54">
    <xf numFmtId="0" fontId="0" fillId="0" borderId="0" xfId="0"/>
    <xf numFmtId="0" fontId="5" fillId="2" borderId="0" xfId="0" applyFont="1" applyFill="1"/>
    <xf numFmtId="0" fontId="5" fillId="2" borderId="0" xfId="0" applyFont="1" applyFill="1" applyAlignment="1">
      <alignment horizontal="center"/>
    </xf>
    <xf numFmtId="0" fontId="13" fillId="2" borderId="0" xfId="0" applyFont="1" applyFill="1"/>
    <xf numFmtId="0" fontId="6" fillId="2" borderId="0" xfId="0" applyFont="1" applyFill="1" applyAlignment="1">
      <alignment horizontal="left" vertical="center"/>
    </xf>
    <xf numFmtId="0" fontId="6" fillId="2" borderId="0" xfId="0" applyFont="1" applyFill="1" applyAlignment="1">
      <alignment horizontal="center" vertical="center"/>
    </xf>
    <xf numFmtId="0" fontId="7" fillId="2" borderId="11" xfId="0" applyFont="1" applyFill="1" applyBorder="1" applyAlignment="1">
      <alignment vertical="center" wrapText="1"/>
    </xf>
    <xf numFmtId="0" fontId="7" fillId="2" borderId="0" xfId="0" applyFont="1" applyFill="1" applyAlignment="1">
      <alignment vertical="center" wrapText="1"/>
    </xf>
    <xf numFmtId="0" fontId="8" fillId="2" borderId="0" xfId="0" applyFont="1" applyFill="1" applyAlignment="1">
      <alignment vertical="center" wrapText="1"/>
    </xf>
    <xf numFmtId="0" fontId="6" fillId="2" borderId="0" xfId="0" applyFont="1" applyFill="1" applyAlignment="1">
      <alignment horizontal="center" vertical="center" wrapText="1"/>
    </xf>
    <xf numFmtId="0" fontId="9" fillId="2" borderId="2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4" xfId="0" applyFont="1" applyFill="1" applyBorder="1" applyAlignment="1">
      <alignment vertical="center" wrapText="1"/>
    </xf>
    <xf numFmtId="0" fontId="9" fillId="2" borderId="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1" xfId="0" applyFont="1" applyFill="1" applyBorder="1" applyAlignment="1">
      <alignment horizontal="left" vertical="center" wrapText="1"/>
    </xf>
    <xf numFmtId="4" fontId="9" fillId="2" borderId="3" xfId="0" applyNumberFormat="1" applyFont="1" applyFill="1" applyBorder="1" applyAlignment="1">
      <alignment horizontal="center" vertical="center" wrapText="1"/>
    </xf>
    <xf numFmtId="17" fontId="9" fillId="2" borderId="1" xfId="0" applyNumberFormat="1" applyFont="1" applyFill="1" applyBorder="1" applyAlignment="1">
      <alignment horizontal="center" vertical="center" wrapText="1"/>
    </xf>
    <xf numFmtId="0" fontId="1" fillId="2" borderId="0" xfId="0" applyFont="1" applyFill="1"/>
    <xf numFmtId="0" fontId="9" fillId="2" borderId="29" xfId="0" applyFont="1" applyFill="1" applyBorder="1" applyAlignment="1">
      <alignment horizontal="center" vertical="center" wrapText="1"/>
    </xf>
    <xf numFmtId="0" fontId="9" fillId="2" borderId="4" xfId="0" applyFont="1" applyFill="1" applyBorder="1" applyAlignment="1">
      <alignment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4" fontId="9" fillId="2" borderId="4" xfId="0" applyNumberFormat="1" applyFont="1" applyFill="1" applyBorder="1" applyAlignment="1">
      <alignment horizontal="center" vertical="center" wrapText="1"/>
    </xf>
    <xf numFmtId="17" fontId="9" fillId="2" borderId="4" xfId="0" applyNumberFormat="1" applyFont="1" applyFill="1" applyBorder="1" applyAlignment="1">
      <alignment horizontal="center" vertical="center" wrapText="1"/>
    </xf>
    <xf numFmtId="0" fontId="9" fillId="2" borderId="30" xfId="0" applyFont="1" applyFill="1" applyBorder="1" applyAlignment="1">
      <alignment horizontal="center" vertical="center" wrapText="1"/>
    </xf>
    <xf numFmtId="49" fontId="9" fillId="2" borderId="2" xfId="0" applyNumberFormat="1" applyFont="1" applyFill="1" applyBorder="1" applyAlignment="1">
      <alignment vertical="center" wrapText="1"/>
    </xf>
    <xf numFmtId="0" fontId="9" fillId="2" borderId="23" xfId="0" applyFont="1" applyFill="1" applyBorder="1" applyAlignment="1">
      <alignment horizontal="center" vertical="center" wrapText="1"/>
    </xf>
    <xf numFmtId="4" fontId="9" fillId="2" borderId="2" xfId="0" applyNumberFormat="1" applyFont="1" applyFill="1" applyBorder="1" applyAlignment="1">
      <alignment horizontal="center" vertical="center" wrapText="1"/>
    </xf>
    <xf numFmtId="0" fontId="9" fillId="2" borderId="24" xfId="0" applyFont="1" applyFill="1" applyBorder="1" applyAlignment="1">
      <alignment horizontal="center" vertical="center" wrapText="1"/>
    </xf>
    <xf numFmtId="17" fontId="9" fillId="2" borderId="3" xfId="0" applyNumberFormat="1" applyFont="1" applyFill="1" applyBorder="1" applyAlignment="1">
      <alignment horizontal="center" vertical="center" wrapText="1"/>
    </xf>
    <xf numFmtId="0" fontId="11" fillId="2" borderId="0" xfId="0" applyFont="1" applyFill="1"/>
    <xf numFmtId="0" fontId="9" fillId="2" borderId="4" xfId="0" applyFont="1" applyFill="1" applyBorder="1" applyAlignment="1">
      <alignment horizontal="left" vertical="center" wrapText="1"/>
    </xf>
    <xf numFmtId="4" fontId="9" fillId="2" borderId="1" xfId="0" applyNumberFormat="1" applyFont="1" applyFill="1" applyBorder="1" applyAlignment="1">
      <alignment horizontal="center" vertical="center" wrapText="1"/>
    </xf>
    <xf numFmtId="49" fontId="9" fillId="2" borderId="4" xfId="0" applyNumberFormat="1" applyFont="1" applyFill="1" applyBorder="1" applyAlignment="1">
      <alignment horizontal="left" wrapText="1"/>
    </xf>
    <xf numFmtId="0" fontId="9" fillId="2" borderId="25" xfId="0" applyFont="1" applyFill="1" applyBorder="1" applyAlignment="1">
      <alignment vertical="center" wrapText="1"/>
    </xf>
    <xf numFmtId="0" fontId="9" fillId="2" borderId="21" xfId="0" applyFont="1" applyFill="1" applyBorder="1" applyAlignment="1">
      <alignment vertical="center" wrapText="1"/>
    </xf>
    <xf numFmtId="0" fontId="9" fillId="2" borderId="2" xfId="0" applyFont="1" applyFill="1" applyBorder="1" applyAlignment="1">
      <alignment vertical="center" wrapText="1"/>
    </xf>
    <xf numFmtId="0" fontId="9" fillId="2" borderId="11" xfId="0" applyFont="1" applyFill="1" applyBorder="1" applyAlignment="1">
      <alignment vertical="center" wrapText="1"/>
    </xf>
    <xf numFmtId="49" fontId="9" fillId="2" borderId="2" xfId="0" applyNumberFormat="1" applyFont="1" applyFill="1" applyBorder="1" applyAlignment="1">
      <alignment horizontal="left" vertical="center" wrapText="1"/>
    </xf>
    <xf numFmtId="0" fontId="9" fillId="2" borderId="0" xfId="0" applyFont="1" applyFill="1" applyAlignment="1">
      <alignment vertical="center" wrapText="1"/>
    </xf>
    <xf numFmtId="0" fontId="9" fillId="2" borderId="23" xfId="0" applyFont="1" applyFill="1" applyBorder="1" applyAlignment="1">
      <alignment vertical="center" wrapText="1"/>
    </xf>
    <xf numFmtId="4" fontId="9" fillId="2" borderId="2" xfId="0" applyNumberFormat="1" applyFont="1" applyFill="1" applyBorder="1" applyAlignment="1">
      <alignment vertical="center" wrapText="1"/>
    </xf>
    <xf numFmtId="17" fontId="9" fillId="2" borderId="2" xfId="0" applyNumberFormat="1" applyFont="1" applyFill="1" applyBorder="1" applyAlignment="1">
      <alignment vertical="center" wrapText="1"/>
    </xf>
    <xf numFmtId="0" fontId="9" fillId="2" borderId="15" xfId="0" applyFont="1" applyFill="1" applyBorder="1" applyAlignment="1">
      <alignment vertical="center" wrapText="1"/>
    </xf>
    <xf numFmtId="0" fontId="9" fillId="2" borderId="22" xfId="0" applyFont="1" applyFill="1" applyBorder="1" applyAlignment="1">
      <alignment vertical="center" wrapText="1"/>
    </xf>
    <xf numFmtId="0" fontId="9" fillId="2" borderId="3" xfId="0" applyFont="1" applyFill="1" applyBorder="1" applyAlignment="1">
      <alignment vertical="center" wrapText="1"/>
    </xf>
    <xf numFmtId="0" fontId="9" fillId="2" borderId="8" xfId="0" applyFont="1" applyFill="1" applyBorder="1" applyAlignment="1">
      <alignment vertical="center" wrapText="1"/>
    </xf>
    <xf numFmtId="49" fontId="9" fillId="2" borderId="3" xfId="0" applyNumberFormat="1" applyFont="1" applyFill="1" applyBorder="1" applyAlignment="1">
      <alignment horizontal="left" vertical="center" wrapText="1"/>
    </xf>
    <xf numFmtId="0" fontId="9" fillId="2" borderId="26" xfId="0" applyFont="1" applyFill="1" applyBorder="1" applyAlignment="1">
      <alignment vertical="center" wrapText="1"/>
    </xf>
    <xf numFmtId="0" fontId="9" fillId="2" borderId="24" xfId="0" applyFont="1" applyFill="1" applyBorder="1" applyAlignment="1">
      <alignment vertical="center" wrapText="1"/>
    </xf>
    <xf numFmtId="4" fontId="9" fillId="2" borderId="3" xfId="0" applyNumberFormat="1" applyFont="1" applyFill="1" applyBorder="1" applyAlignment="1">
      <alignment vertical="center" wrapText="1"/>
    </xf>
    <xf numFmtId="17" fontId="9" fillId="2" borderId="3" xfId="0" applyNumberFormat="1" applyFont="1" applyFill="1" applyBorder="1" applyAlignment="1">
      <alignment vertical="center" wrapText="1"/>
    </xf>
    <xf numFmtId="0" fontId="9" fillId="2" borderId="16" xfId="0" applyFont="1" applyFill="1" applyBorder="1" applyAlignment="1">
      <alignment vertical="center" wrapText="1"/>
    </xf>
    <xf numFmtId="0" fontId="9" fillId="2" borderId="31"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5" xfId="0" applyFont="1" applyFill="1" applyBorder="1" applyAlignment="1">
      <alignment horizontal="left" vertical="center" wrapText="1"/>
    </xf>
    <xf numFmtId="4" fontId="9" fillId="2" borderId="25" xfId="0" applyNumberFormat="1"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26" xfId="0" applyFont="1" applyFill="1" applyBorder="1" applyAlignment="1">
      <alignment horizontal="center" vertical="center" wrapText="1"/>
    </xf>
    <xf numFmtId="49" fontId="9" fillId="2" borderId="3" xfId="0" applyNumberFormat="1" applyFont="1" applyFill="1" applyBorder="1" applyAlignment="1">
      <alignment vertical="center" wrapText="1"/>
    </xf>
    <xf numFmtId="0" fontId="9" fillId="2" borderId="26" xfId="0" applyFont="1" applyFill="1" applyBorder="1" applyAlignment="1">
      <alignment horizontal="left" vertical="center" wrapText="1"/>
    </xf>
    <xf numFmtId="4" fontId="9" fillId="2" borderId="26" xfId="0" applyNumberFormat="1" applyFont="1" applyFill="1" applyBorder="1" applyAlignment="1">
      <alignment vertical="center" wrapText="1"/>
    </xf>
    <xf numFmtId="0" fontId="9" fillId="2" borderId="3"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1" fillId="2" borderId="0" xfId="0" applyFont="1" applyFill="1" applyAlignment="1">
      <alignment vertical="center"/>
    </xf>
    <xf numFmtId="0" fontId="13" fillId="2" borderId="0" xfId="0" applyFont="1" applyFill="1" applyAlignment="1">
      <alignment vertical="center"/>
    </xf>
    <xf numFmtId="0" fontId="5" fillId="2" borderId="0" xfId="0" applyFont="1" applyFill="1" applyAlignment="1">
      <alignment vertical="center"/>
    </xf>
    <xf numFmtId="49" fontId="9" fillId="2" borderId="1" xfId="0" applyNumberFormat="1" applyFont="1" applyFill="1" applyBorder="1" applyAlignment="1">
      <alignment horizontal="left"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vertical="center" wrapText="1"/>
    </xf>
    <xf numFmtId="0" fontId="9" fillId="2" borderId="34" xfId="0" applyFont="1" applyFill="1" applyBorder="1" applyAlignment="1">
      <alignment horizontal="left" vertical="center" wrapText="1"/>
    </xf>
    <xf numFmtId="4" fontId="9" fillId="2" borderId="34" xfId="0" applyNumberFormat="1" applyFont="1" applyFill="1" applyBorder="1" applyAlignment="1">
      <alignment horizontal="center" vertical="center" wrapText="1"/>
    </xf>
    <xf numFmtId="17" fontId="9" fillId="2" borderId="34" xfId="0" applyNumberFormat="1"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wrapText="1"/>
    </xf>
    <xf numFmtId="0" fontId="17" fillId="2" borderId="0" xfId="0" applyFont="1" applyFill="1" applyAlignment="1">
      <alignment horizontal="right" vertical="center" wrapText="1"/>
    </xf>
    <xf numFmtId="4" fontId="16" fillId="2" borderId="0" xfId="0" applyNumberFormat="1" applyFont="1" applyFill="1" applyAlignment="1">
      <alignment horizontal="center" vertical="center" wrapText="1"/>
    </xf>
    <xf numFmtId="17" fontId="16" fillId="2" borderId="0" xfId="0" applyNumberFormat="1" applyFont="1" applyFill="1" applyAlignment="1">
      <alignment horizontal="center" vertical="center" wrapText="1"/>
    </xf>
    <xf numFmtId="0" fontId="16" fillId="2" borderId="0" xfId="0" applyFont="1" applyFill="1" applyAlignment="1">
      <alignment horizontal="left" vertical="center" wrapText="1"/>
    </xf>
    <xf numFmtId="0" fontId="2" fillId="2" borderId="0" xfId="0" applyFont="1" applyFill="1" applyAlignment="1">
      <alignment vertical="center" wrapText="1"/>
    </xf>
    <xf numFmtId="4" fontId="4"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vertical="center"/>
    </xf>
    <xf numFmtId="0" fontId="1" fillId="2" borderId="0" xfId="0" applyFont="1" applyFill="1" applyAlignment="1">
      <alignment horizontal="center"/>
    </xf>
    <xf numFmtId="0" fontId="9" fillId="2" borderId="0" xfId="0" applyFont="1" applyFill="1" applyAlignment="1">
      <alignment horizontal="left" vertical="center" wrapText="1"/>
    </xf>
    <xf numFmtId="4" fontId="9" fillId="2" borderId="0" xfId="0" applyNumberFormat="1" applyFont="1" applyFill="1" applyAlignment="1">
      <alignment horizontal="left" vertical="center" wrapText="1"/>
    </xf>
    <xf numFmtId="0" fontId="9" fillId="2" borderId="0" xfId="0" applyFont="1" applyFill="1" applyAlignment="1">
      <alignment horizontal="center" vertical="center" wrapText="1"/>
    </xf>
    <xf numFmtId="4" fontId="13" fillId="2" borderId="0" xfId="0" applyNumberFormat="1" applyFont="1" applyFill="1"/>
    <xf numFmtId="0" fontId="9" fillId="2" borderId="0" xfId="0" applyFont="1" applyFill="1" applyAlignment="1">
      <alignment horizontal="left" vertical="center"/>
    </xf>
    <xf numFmtId="2" fontId="9" fillId="2" borderId="0" xfId="0" applyNumberFormat="1" applyFont="1" applyFill="1" applyAlignment="1">
      <alignment horizontal="left" vertical="center" wrapText="1"/>
    </xf>
    <xf numFmtId="0" fontId="5" fillId="2" borderId="1" xfId="0" applyFont="1" applyFill="1" applyBorder="1" applyAlignment="1">
      <alignment vertical="top" wrapText="1"/>
    </xf>
    <xf numFmtId="0" fontId="9" fillId="2" borderId="1" xfId="0" applyFont="1" applyFill="1" applyBorder="1" applyAlignment="1">
      <alignment horizontal="right" vertical="center" wrapText="1"/>
    </xf>
    <xf numFmtId="0" fontId="14" fillId="2" borderId="0" xfId="0" applyFont="1" applyFill="1" applyAlignment="1">
      <alignment vertical="center"/>
    </xf>
    <xf numFmtId="0" fontId="14" fillId="2" borderId="0" xfId="0" applyFont="1" applyFill="1"/>
    <xf numFmtId="4" fontId="14" fillId="2" borderId="0" xfId="0" applyNumberFormat="1" applyFont="1" applyFill="1" applyAlignment="1">
      <alignment horizontal="center"/>
    </xf>
    <xf numFmtId="0" fontId="14" fillId="2" borderId="0" xfId="0" applyFont="1" applyFill="1" applyAlignment="1">
      <alignment horizontal="center"/>
    </xf>
    <xf numFmtId="0" fontId="6" fillId="2" borderId="0" xfId="0" applyFont="1" applyFill="1" applyAlignment="1">
      <alignment vertical="center"/>
    </xf>
    <xf numFmtId="0" fontId="6" fillId="2" borderId="0" xfId="0" applyFont="1" applyFill="1"/>
    <xf numFmtId="14" fontId="6" fillId="2" borderId="0" xfId="0" applyNumberFormat="1" applyFont="1" applyFill="1"/>
    <xf numFmtId="0" fontId="6" fillId="2" borderId="0" xfId="0" applyFont="1" applyFill="1" applyAlignment="1">
      <alignment horizontal="center"/>
    </xf>
    <xf numFmtId="0" fontId="12" fillId="2" borderId="0" xfId="0" applyFont="1" applyFill="1" applyAlignment="1">
      <alignment vertical="center"/>
    </xf>
    <xf numFmtId="0" fontId="12" fillId="2" borderId="0" xfId="0" applyFont="1" applyFill="1"/>
    <xf numFmtId="0" fontId="12" fillId="2" borderId="0" xfId="0" applyFont="1" applyFill="1" applyAlignment="1">
      <alignment horizontal="center"/>
    </xf>
    <xf numFmtId="0" fontId="15" fillId="2" borderId="0" xfId="0" applyFont="1" applyFill="1"/>
    <xf numFmtId="0" fontId="9" fillId="2" borderId="0" xfId="0" applyFont="1" applyFill="1" applyAlignment="1">
      <alignment horizontal="left"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8" xfId="0" applyFont="1" applyFill="1" applyBorder="1" applyAlignment="1">
      <alignment horizontal="left" vertical="center" wrapText="1"/>
    </xf>
    <xf numFmtId="17" fontId="9" fillId="2" borderId="10" xfId="0" applyNumberFormat="1" applyFont="1" applyFill="1" applyBorder="1" applyAlignment="1">
      <alignment horizontal="center" vertical="center" wrapText="1"/>
    </xf>
    <xf numFmtId="17" fontId="9" fillId="2" borderId="23" xfId="0" applyNumberFormat="1" applyFont="1" applyFill="1" applyBorder="1" applyAlignment="1">
      <alignment horizontal="center" vertical="center" wrapText="1"/>
    </xf>
    <xf numFmtId="17" fontId="9" fillId="2" borderId="24" xfId="0" applyNumberFormat="1" applyFont="1" applyFill="1" applyBorder="1" applyAlignment="1">
      <alignment horizontal="center" vertical="center" wrapText="1"/>
    </xf>
    <xf numFmtId="17" fontId="9" fillId="2" borderId="4" xfId="0" applyNumberFormat="1" applyFont="1" applyFill="1" applyBorder="1" applyAlignment="1">
      <alignment horizontal="center" vertical="center" wrapText="1"/>
    </xf>
    <xf numFmtId="17" fontId="9" fillId="2" borderId="2" xfId="0" applyNumberFormat="1" applyFont="1" applyFill="1" applyBorder="1" applyAlignment="1">
      <alignment horizontal="center" vertical="center" wrapText="1"/>
    </xf>
    <xf numFmtId="17" fontId="9" fillId="2" borderId="3" xfId="0" applyNumberFormat="1"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4"/>
  <sheetViews>
    <sheetView tabSelected="1" topLeftCell="A55" workbookViewId="0">
      <selection activeCell="L59" sqref="L59"/>
    </sheetView>
  </sheetViews>
  <sheetFormatPr defaultColWidth="8.85546875" defaultRowHeight="15" x14ac:dyDescent="0.25"/>
  <cols>
    <col min="1" max="1" width="8.85546875" style="36"/>
    <col min="2" max="2" width="10.5703125" style="36" customWidth="1"/>
    <col min="3" max="3" width="11.140625" style="36" customWidth="1"/>
    <col min="4" max="4" width="24.7109375" style="36" customWidth="1"/>
    <col min="5" max="5" width="42" style="36" customWidth="1"/>
    <col min="6" max="6" width="12.5703125" style="36" customWidth="1"/>
    <col min="7" max="7" width="10.5703125" style="36" customWidth="1"/>
    <col min="8" max="8" width="18.42578125" style="36" customWidth="1"/>
    <col min="9" max="9" width="12.5703125" style="36" customWidth="1"/>
    <col min="10" max="10" width="18.5703125" style="36" customWidth="1"/>
    <col min="11" max="11" width="12.5703125" style="36" customWidth="1"/>
    <col min="12" max="12" width="12.28515625" style="36" customWidth="1"/>
    <col min="13" max="13" width="11" style="36" bestFit="1" customWidth="1"/>
    <col min="14" max="14" width="26.28515625" style="36" customWidth="1"/>
    <col min="15" max="15" width="12.140625" style="105" customWidth="1"/>
    <col min="16" max="16" width="10" style="1" customWidth="1"/>
    <col min="17" max="17" width="11.7109375" style="36" customWidth="1"/>
    <col min="18" max="18" width="8.85546875" style="36"/>
    <col min="19" max="19" width="12.28515625" style="3" customWidth="1"/>
    <col min="20" max="16384" width="8.85546875" style="36"/>
  </cols>
  <sheetData>
    <row r="1" spans="1:19" s="1" customFormat="1" ht="10.5" customHeight="1" x14ac:dyDescent="0.25">
      <c r="O1" s="2"/>
      <c r="S1" s="3"/>
    </row>
    <row r="2" spans="1:19" s="1" customFormat="1" x14ac:dyDescent="0.25">
      <c r="A2" s="4" t="s">
        <v>85</v>
      </c>
      <c r="B2" s="5"/>
      <c r="C2" s="5"/>
      <c r="D2" s="5"/>
      <c r="E2" s="5"/>
      <c r="F2" s="5"/>
      <c r="G2" s="5"/>
      <c r="H2" s="5"/>
      <c r="I2" s="5"/>
      <c r="J2" s="5"/>
      <c r="K2" s="5"/>
      <c r="L2" s="5"/>
      <c r="M2" s="5"/>
      <c r="N2" s="5"/>
      <c r="O2" s="5"/>
      <c r="S2" s="3"/>
    </row>
    <row r="3" spans="1:19" s="1" customFormat="1" ht="4.5" customHeight="1" x14ac:dyDescent="0.25">
      <c r="A3" s="5"/>
      <c r="O3" s="2"/>
      <c r="S3" s="3"/>
    </row>
    <row r="4" spans="1:19" s="1" customFormat="1" ht="26.45" customHeight="1" x14ac:dyDescent="0.25">
      <c r="A4" s="127" t="s">
        <v>0</v>
      </c>
      <c r="B4" s="128"/>
      <c r="C4" s="128"/>
      <c r="D4" s="128"/>
      <c r="E4" s="129"/>
      <c r="F4" s="127" t="s">
        <v>1</v>
      </c>
      <c r="G4" s="128"/>
      <c r="H4" s="128"/>
      <c r="I4" s="128"/>
      <c r="J4" s="128"/>
      <c r="K4" s="128"/>
      <c r="L4" s="128"/>
      <c r="M4" s="128"/>
      <c r="N4" s="128"/>
      <c r="O4" s="129"/>
      <c r="P4" s="6"/>
      <c r="Q4" s="7"/>
      <c r="S4" s="3"/>
    </row>
    <row r="5" spans="1:19" s="1" customFormat="1" ht="15" customHeight="1" x14ac:dyDescent="0.25">
      <c r="A5" s="127" t="s">
        <v>2</v>
      </c>
      <c r="B5" s="128"/>
      <c r="C5" s="128"/>
      <c r="D5" s="128"/>
      <c r="E5" s="129"/>
      <c r="F5" s="127" t="s">
        <v>3</v>
      </c>
      <c r="G5" s="128"/>
      <c r="H5" s="128"/>
      <c r="I5" s="128"/>
      <c r="J5" s="128"/>
      <c r="K5" s="128"/>
      <c r="L5" s="128"/>
      <c r="M5" s="128"/>
      <c r="N5" s="128"/>
      <c r="O5" s="129"/>
      <c r="P5" s="6"/>
      <c r="Q5" s="7"/>
      <c r="S5" s="3"/>
    </row>
    <row r="6" spans="1:19" s="1" customFormat="1" ht="15" customHeight="1" x14ac:dyDescent="0.25">
      <c r="A6" s="127" t="s">
        <v>4</v>
      </c>
      <c r="B6" s="128"/>
      <c r="C6" s="128"/>
      <c r="D6" s="128"/>
      <c r="E6" s="129"/>
      <c r="F6" s="127" t="s">
        <v>5</v>
      </c>
      <c r="G6" s="128"/>
      <c r="H6" s="128"/>
      <c r="I6" s="128"/>
      <c r="J6" s="128"/>
      <c r="K6" s="128"/>
      <c r="L6" s="128"/>
      <c r="M6" s="128"/>
      <c r="N6" s="128"/>
      <c r="O6" s="129"/>
      <c r="P6" s="6"/>
      <c r="Q6" s="7"/>
      <c r="S6" s="3"/>
    </row>
    <row r="7" spans="1:19" s="1" customFormat="1" ht="15" customHeight="1" x14ac:dyDescent="0.25">
      <c r="A7" s="127" t="s">
        <v>6</v>
      </c>
      <c r="B7" s="128"/>
      <c r="C7" s="128"/>
      <c r="D7" s="128"/>
      <c r="E7" s="129"/>
      <c r="F7" s="127" t="s">
        <v>7</v>
      </c>
      <c r="G7" s="128"/>
      <c r="H7" s="128"/>
      <c r="I7" s="128"/>
      <c r="J7" s="128"/>
      <c r="K7" s="128"/>
      <c r="L7" s="128"/>
      <c r="M7" s="128"/>
      <c r="N7" s="128"/>
      <c r="O7" s="129"/>
      <c r="P7" s="6"/>
      <c r="Q7" s="7"/>
      <c r="S7" s="3"/>
    </row>
    <row r="8" spans="1:19" s="1" customFormat="1" x14ac:dyDescent="0.25">
      <c r="A8" s="127" t="s">
        <v>8</v>
      </c>
      <c r="B8" s="128"/>
      <c r="C8" s="128"/>
      <c r="D8" s="128"/>
      <c r="E8" s="129"/>
      <c r="F8" s="127">
        <v>4708020562</v>
      </c>
      <c r="G8" s="128"/>
      <c r="H8" s="128"/>
      <c r="I8" s="128"/>
      <c r="J8" s="128"/>
      <c r="K8" s="128"/>
      <c r="L8" s="128"/>
      <c r="M8" s="128"/>
      <c r="N8" s="128"/>
      <c r="O8" s="129"/>
      <c r="P8" s="6"/>
      <c r="Q8" s="7"/>
      <c r="S8" s="3"/>
    </row>
    <row r="9" spans="1:19" s="1" customFormat="1" x14ac:dyDescent="0.25">
      <c r="A9" s="127" t="s">
        <v>9</v>
      </c>
      <c r="B9" s="128"/>
      <c r="C9" s="128"/>
      <c r="D9" s="128"/>
      <c r="E9" s="129"/>
      <c r="F9" s="127">
        <v>472701001</v>
      </c>
      <c r="G9" s="128"/>
      <c r="H9" s="128"/>
      <c r="I9" s="128"/>
      <c r="J9" s="128"/>
      <c r="K9" s="128"/>
      <c r="L9" s="128"/>
      <c r="M9" s="128"/>
      <c r="N9" s="128"/>
      <c r="O9" s="129"/>
      <c r="P9" s="6"/>
      <c r="Q9" s="7"/>
      <c r="S9" s="3"/>
    </row>
    <row r="10" spans="1:19" s="1" customFormat="1" x14ac:dyDescent="0.25">
      <c r="A10" s="127" t="s">
        <v>10</v>
      </c>
      <c r="B10" s="128"/>
      <c r="C10" s="128"/>
      <c r="D10" s="128"/>
      <c r="E10" s="129"/>
      <c r="F10" s="127">
        <v>41425000000</v>
      </c>
      <c r="G10" s="128"/>
      <c r="H10" s="128"/>
      <c r="I10" s="128"/>
      <c r="J10" s="128"/>
      <c r="K10" s="128"/>
      <c r="L10" s="128"/>
      <c r="M10" s="128"/>
      <c r="N10" s="128"/>
      <c r="O10" s="129"/>
      <c r="P10" s="6"/>
      <c r="Q10" s="7"/>
      <c r="S10" s="3"/>
    </row>
    <row r="11" spans="1:19" s="1" customFormat="1" ht="3" customHeight="1" thickBot="1" x14ac:dyDescent="0.3">
      <c r="A11" s="8"/>
      <c r="B11" s="8"/>
      <c r="C11" s="8"/>
      <c r="D11" s="8"/>
      <c r="E11" s="8"/>
      <c r="F11" s="9"/>
      <c r="G11" s="9"/>
      <c r="H11" s="9"/>
      <c r="I11" s="9"/>
      <c r="J11" s="9"/>
      <c r="K11" s="9"/>
      <c r="L11" s="9"/>
      <c r="M11" s="9"/>
      <c r="N11" s="9"/>
      <c r="O11" s="9"/>
      <c r="P11" s="7"/>
      <c r="Q11" s="7"/>
      <c r="S11" s="3"/>
    </row>
    <row r="12" spans="1:19" s="1" customFormat="1" ht="42.6" customHeight="1" x14ac:dyDescent="0.25">
      <c r="A12" s="10" t="s">
        <v>11</v>
      </c>
      <c r="B12" s="11" t="s">
        <v>86</v>
      </c>
      <c r="C12" s="11" t="s">
        <v>87</v>
      </c>
      <c r="D12" s="12" t="s">
        <v>12</v>
      </c>
      <c r="E12" s="13"/>
      <c r="F12" s="13"/>
      <c r="G12" s="13"/>
      <c r="H12" s="13"/>
      <c r="I12" s="13"/>
      <c r="J12" s="13"/>
      <c r="K12" s="13"/>
      <c r="L12" s="13"/>
      <c r="M12" s="14"/>
      <c r="N12" s="15" t="s">
        <v>13</v>
      </c>
      <c r="O12" s="11" t="s">
        <v>14</v>
      </c>
      <c r="P12" s="16" t="s">
        <v>15</v>
      </c>
      <c r="S12" s="3"/>
    </row>
    <row r="13" spans="1:19" s="1" customFormat="1" ht="32.25" customHeight="1" x14ac:dyDescent="0.25">
      <c r="A13" s="17"/>
      <c r="B13" s="18"/>
      <c r="C13" s="18"/>
      <c r="D13" s="19" t="s">
        <v>16</v>
      </c>
      <c r="E13" s="20" t="s">
        <v>17</v>
      </c>
      <c r="F13" s="21" t="s">
        <v>18</v>
      </c>
      <c r="G13" s="22"/>
      <c r="H13" s="23" t="s">
        <v>19</v>
      </c>
      <c r="I13" s="21" t="s">
        <v>21</v>
      </c>
      <c r="J13" s="22"/>
      <c r="K13" s="23" t="s">
        <v>22</v>
      </c>
      <c r="L13" s="21" t="s">
        <v>24</v>
      </c>
      <c r="M13" s="22"/>
      <c r="N13" s="24"/>
      <c r="O13" s="25"/>
      <c r="P13" s="26"/>
      <c r="S13" s="3"/>
    </row>
    <row r="14" spans="1:19" s="1" customFormat="1" ht="72.75" customHeight="1" x14ac:dyDescent="0.25">
      <c r="A14" s="27"/>
      <c r="B14" s="25"/>
      <c r="C14" s="25"/>
      <c r="D14" s="25"/>
      <c r="E14" s="28"/>
      <c r="F14" s="19" t="s">
        <v>88</v>
      </c>
      <c r="G14" s="19" t="s">
        <v>25</v>
      </c>
      <c r="H14" s="19" t="s">
        <v>20</v>
      </c>
      <c r="I14" s="19" t="s">
        <v>89</v>
      </c>
      <c r="J14" s="19" t="s">
        <v>25</v>
      </c>
      <c r="K14" s="19" t="s">
        <v>23</v>
      </c>
      <c r="L14" s="19" t="s">
        <v>26</v>
      </c>
      <c r="M14" s="19" t="s">
        <v>27</v>
      </c>
      <c r="N14" s="29"/>
      <c r="O14" s="21" t="s">
        <v>29</v>
      </c>
      <c r="P14" s="30"/>
      <c r="S14" s="3"/>
    </row>
    <row r="15" spans="1:19" s="1" customFormat="1" x14ac:dyDescent="0.25">
      <c r="A15" s="31">
        <v>1</v>
      </c>
      <c r="B15" s="23">
        <v>2</v>
      </c>
      <c r="C15" s="23">
        <v>3</v>
      </c>
      <c r="D15" s="23">
        <v>4</v>
      </c>
      <c r="E15" s="20">
        <v>5</v>
      </c>
      <c r="F15" s="19">
        <v>6</v>
      </c>
      <c r="G15" s="19">
        <v>7</v>
      </c>
      <c r="H15" s="19">
        <v>8</v>
      </c>
      <c r="I15" s="23">
        <v>9</v>
      </c>
      <c r="J15" s="23">
        <v>10</v>
      </c>
      <c r="K15" s="19">
        <v>11</v>
      </c>
      <c r="L15" s="23">
        <v>12</v>
      </c>
      <c r="M15" s="23">
        <v>13</v>
      </c>
      <c r="N15" s="21">
        <v>14</v>
      </c>
      <c r="O15" s="21">
        <v>15</v>
      </c>
      <c r="P15" s="32"/>
      <c r="S15" s="3"/>
    </row>
    <row r="16" spans="1:19" ht="31.5" customHeight="1" x14ac:dyDescent="0.25">
      <c r="A16" s="31">
        <v>1</v>
      </c>
      <c r="B16" s="23" t="s">
        <v>125</v>
      </c>
      <c r="C16" s="23" t="s">
        <v>126</v>
      </c>
      <c r="D16" s="33" t="s">
        <v>36</v>
      </c>
      <c r="E16" s="33" t="s">
        <v>37</v>
      </c>
      <c r="F16" s="25">
        <v>214</v>
      </c>
      <c r="G16" s="25" t="s">
        <v>90</v>
      </c>
      <c r="H16" s="25">
        <v>79189</v>
      </c>
      <c r="I16" s="23" t="s">
        <v>56</v>
      </c>
      <c r="J16" s="20" t="s">
        <v>32</v>
      </c>
      <c r="K16" s="34">
        <v>1011789.14</v>
      </c>
      <c r="L16" s="35">
        <v>45658</v>
      </c>
      <c r="M16" s="35">
        <v>45992</v>
      </c>
      <c r="N16" s="21" t="s">
        <v>33</v>
      </c>
      <c r="O16" s="21" t="s">
        <v>34</v>
      </c>
      <c r="P16" s="32" t="s">
        <v>35</v>
      </c>
    </row>
    <row r="17" spans="1:19" ht="26.25" customHeight="1" x14ac:dyDescent="0.25">
      <c r="A17" s="151">
        <v>2</v>
      </c>
      <c r="B17" s="130" t="s">
        <v>102</v>
      </c>
      <c r="C17" s="130" t="s">
        <v>127</v>
      </c>
      <c r="D17" s="38" t="s">
        <v>98</v>
      </c>
      <c r="E17" s="136" t="s">
        <v>30</v>
      </c>
      <c r="F17" s="39">
        <v>233</v>
      </c>
      <c r="G17" s="19" t="s">
        <v>31</v>
      </c>
      <c r="H17" s="40">
        <v>368.03</v>
      </c>
      <c r="I17" s="148" t="s">
        <v>56</v>
      </c>
      <c r="J17" s="145" t="s">
        <v>32</v>
      </c>
      <c r="K17" s="41">
        <v>875760.51</v>
      </c>
      <c r="L17" s="139">
        <v>45658</v>
      </c>
      <c r="M17" s="142">
        <v>45992</v>
      </c>
      <c r="N17" s="130" t="s">
        <v>33</v>
      </c>
      <c r="O17" s="130" t="s">
        <v>34</v>
      </c>
      <c r="P17" s="133" t="s">
        <v>35</v>
      </c>
    </row>
    <row r="18" spans="1:19" ht="18" customHeight="1" x14ac:dyDescent="0.25">
      <c r="A18" s="152"/>
      <c r="B18" s="131"/>
      <c r="C18" s="131"/>
      <c r="D18" s="44" t="s">
        <v>96</v>
      </c>
      <c r="E18" s="137"/>
      <c r="F18" s="24">
        <v>233</v>
      </c>
      <c r="G18" s="18" t="s">
        <v>31</v>
      </c>
      <c r="H18" s="45">
        <v>4.29</v>
      </c>
      <c r="I18" s="149"/>
      <c r="J18" s="146"/>
      <c r="K18" s="46">
        <v>10208.44</v>
      </c>
      <c r="L18" s="140"/>
      <c r="M18" s="143"/>
      <c r="N18" s="131"/>
      <c r="O18" s="131"/>
      <c r="P18" s="134"/>
    </row>
    <row r="19" spans="1:19" ht="18" customHeight="1" x14ac:dyDescent="0.25">
      <c r="A19" s="153"/>
      <c r="B19" s="132"/>
      <c r="C19" s="132"/>
      <c r="D19" s="44" t="s">
        <v>97</v>
      </c>
      <c r="E19" s="138"/>
      <c r="F19" s="29">
        <v>113</v>
      </c>
      <c r="G19" s="25" t="s">
        <v>92</v>
      </c>
      <c r="H19" s="47">
        <v>61</v>
      </c>
      <c r="I19" s="150"/>
      <c r="J19" s="147"/>
      <c r="K19" s="34">
        <v>6535.8450000000003</v>
      </c>
      <c r="L19" s="141"/>
      <c r="M19" s="144"/>
      <c r="N19" s="132"/>
      <c r="O19" s="132"/>
      <c r="P19" s="135"/>
      <c r="Q19" s="49"/>
    </row>
    <row r="20" spans="1:19" s="1" customFormat="1" ht="54" customHeight="1" x14ac:dyDescent="0.25">
      <c r="A20" s="31">
        <v>3</v>
      </c>
      <c r="B20" s="23">
        <v>38</v>
      </c>
      <c r="C20" s="23">
        <v>38</v>
      </c>
      <c r="D20" s="50" t="s">
        <v>91</v>
      </c>
      <c r="E20" s="33" t="s">
        <v>93</v>
      </c>
      <c r="F20" s="19">
        <v>362</v>
      </c>
      <c r="G20" s="19" t="s">
        <v>94</v>
      </c>
      <c r="H20" s="23">
        <v>12</v>
      </c>
      <c r="I20" s="23" t="s">
        <v>56</v>
      </c>
      <c r="J20" s="20" t="s">
        <v>32</v>
      </c>
      <c r="K20" s="51">
        <v>243887.88</v>
      </c>
      <c r="L20" s="35">
        <v>45658</v>
      </c>
      <c r="M20" s="35">
        <v>45992</v>
      </c>
      <c r="N20" s="21" t="s">
        <v>33</v>
      </c>
      <c r="O20" s="21" t="s">
        <v>34</v>
      </c>
      <c r="P20" s="32" t="s">
        <v>35</v>
      </c>
      <c r="S20" s="3"/>
    </row>
    <row r="21" spans="1:19" s="1" customFormat="1" ht="43.5" customHeight="1" x14ac:dyDescent="0.25">
      <c r="A21" s="37">
        <v>4</v>
      </c>
      <c r="B21" s="19" t="s">
        <v>129</v>
      </c>
      <c r="C21" s="39" t="s">
        <v>128</v>
      </c>
      <c r="D21" s="52" t="s">
        <v>100</v>
      </c>
      <c r="E21" s="53" t="s">
        <v>95</v>
      </c>
      <c r="F21" s="19">
        <v>362</v>
      </c>
      <c r="G21" s="19" t="s">
        <v>94</v>
      </c>
      <c r="H21" s="40">
        <v>12</v>
      </c>
      <c r="I21" s="19" t="s">
        <v>56</v>
      </c>
      <c r="J21" s="28" t="s">
        <v>32</v>
      </c>
      <c r="K21" s="41">
        <v>139111.26999999999</v>
      </c>
      <c r="L21" s="42">
        <v>45658</v>
      </c>
      <c r="M21" s="42">
        <v>45992</v>
      </c>
      <c r="N21" s="19" t="s">
        <v>33</v>
      </c>
      <c r="O21" s="19" t="s">
        <v>34</v>
      </c>
      <c r="P21" s="43" t="s">
        <v>35</v>
      </c>
      <c r="S21" s="3"/>
    </row>
    <row r="22" spans="1:19" s="1" customFormat="1" ht="14.25" customHeight="1" x14ac:dyDescent="0.25">
      <c r="A22" s="54"/>
      <c r="B22" s="55"/>
      <c r="C22" s="56"/>
      <c r="D22" s="57" t="s">
        <v>99</v>
      </c>
      <c r="E22" s="58"/>
      <c r="F22" s="55"/>
      <c r="G22" s="55"/>
      <c r="H22" s="59"/>
      <c r="I22" s="55"/>
      <c r="J22" s="55"/>
      <c r="K22" s="60"/>
      <c r="L22" s="61"/>
      <c r="M22" s="61"/>
      <c r="N22" s="55"/>
      <c r="O22" s="55"/>
      <c r="P22" s="62"/>
      <c r="S22" s="3"/>
    </row>
    <row r="23" spans="1:19" s="1" customFormat="1" ht="15.75" customHeight="1" x14ac:dyDescent="0.25">
      <c r="A23" s="63"/>
      <c r="B23" s="64"/>
      <c r="C23" s="65"/>
      <c r="D23" s="66" t="s">
        <v>101</v>
      </c>
      <c r="E23" s="67"/>
      <c r="F23" s="64"/>
      <c r="G23" s="64"/>
      <c r="H23" s="68"/>
      <c r="I23" s="64"/>
      <c r="J23" s="64"/>
      <c r="K23" s="69"/>
      <c r="L23" s="70"/>
      <c r="M23" s="70"/>
      <c r="N23" s="64"/>
      <c r="O23" s="64"/>
      <c r="P23" s="71"/>
      <c r="S23" s="3"/>
    </row>
    <row r="24" spans="1:19" s="1" customFormat="1" ht="61.5" customHeight="1" x14ac:dyDescent="0.25">
      <c r="A24" s="31">
        <v>5</v>
      </c>
      <c r="B24" s="23" t="s">
        <v>40</v>
      </c>
      <c r="C24" s="23" t="s">
        <v>104</v>
      </c>
      <c r="D24" s="64" t="s">
        <v>42</v>
      </c>
      <c r="E24" s="33" t="s">
        <v>103</v>
      </c>
      <c r="F24" s="23">
        <v>362</v>
      </c>
      <c r="G24" s="23" t="s">
        <v>94</v>
      </c>
      <c r="H24" s="23">
        <v>12</v>
      </c>
      <c r="I24" s="23" t="s">
        <v>56</v>
      </c>
      <c r="J24" s="23" t="s">
        <v>32</v>
      </c>
      <c r="K24" s="51">
        <v>566367.59</v>
      </c>
      <c r="L24" s="35">
        <v>45658</v>
      </c>
      <c r="M24" s="35">
        <v>45992</v>
      </c>
      <c r="N24" s="21" t="s">
        <v>33</v>
      </c>
      <c r="O24" s="21" t="s">
        <v>34</v>
      </c>
      <c r="P24" s="32" t="s">
        <v>35</v>
      </c>
      <c r="S24" s="3"/>
    </row>
    <row r="25" spans="1:19" s="1" customFormat="1" ht="72" customHeight="1" x14ac:dyDescent="0.25">
      <c r="A25" s="31">
        <v>6</v>
      </c>
      <c r="B25" s="23" t="s">
        <v>38</v>
      </c>
      <c r="C25" s="23" t="s">
        <v>38</v>
      </c>
      <c r="D25" s="20" t="s">
        <v>131</v>
      </c>
      <c r="E25" s="33" t="s">
        <v>130</v>
      </c>
      <c r="F25" s="23">
        <v>362</v>
      </c>
      <c r="G25" s="23" t="s">
        <v>94</v>
      </c>
      <c r="H25" s="23">
        <v>12</v>
      </c>
      <c r="I25" s="23" t="s">
        <v>56</v>
      </c>
      <c r="J25" s="23" t="s">
        <v>32</v>
      </c>
      <c r="K25" s="51">
        <v>246972</v>
      </c>
      <c r="L25" s="35">
        <v>45658</v>
      </c>
      <c r="M25" s="35">
        <v>45992</v>
      </c>
      <c r="N25" s="21" t="s">
        <v>33</v>
      </c>
      <c r="O25" s="21" t="s">
        <v>34</v>
      </c>
      <c r="P25" s="32" t="s">
        <v>35</v>
      </c>
      <c r="S25" s="3"/>
    </row>
    <row r="26" spans="1:19" s="1" customFormat="1" ht="59.25" customHeight="1" x14ac:dyDescent="0.25">
      <c r="A26" s="31">
        <v>7</v>
      </c>
      <c r="B26" s="23" t="s">
        <v>67</v>
      </c>
      <c r="C26" s="23" t="s">
        <v>66</v>
      </c>
      <c r="D26" s="20" t="s">
        <v>63</v>
      </c>
      <c r="E26" s="33" t="s">
        <v>132</v>
      </c>
      <c r="F26" s="23">
        <v>362</v>
      </c>
      <c r="G26" s="23" t="s">
        <v>94</v>
      </c>
      <c r="H26" s="23">
        <v>12</v>
      </c>
      <c r="I26" s="23" t="s">
        <v>56</v>
      </c>
      <c r="J26" s="23" t="s">
        <v>45</v>
      </c>
      <c r="K26" s="51">
        <v>129600</v>
      </c>
      <c r="L26" s="35">
        <v>45658</v>
      </c>
      <c r="M26" s="35">
        <v>45992</v>
      </c>
      <c r="N26" s="21" t="s">
        <v>69</v>
      </c>
      <c r="O26" s="21" t="s">
        <v>58</v>
      </c>
      <c r="P26" s="32" t="s">
        <v>35</v>
      </c>
      <c r="S26" s="3"/>
    </row>
    <row r="27" spans="1:19" s="1" customFormat="1" ht="43.5" customHeight="1" x14ac:dyDescent="0.25">
      <c r="A27" s="31">
        <v>8</v>
      </c>
      <c r="B27" s="23" t="s">
        <v>43</v>
      </c>
      <c r="C27" s="23" t="s">
        <v>74</v>
      </c>
      <c r="D27" s="20" t="s">
        <v>44</v>
      </c>
      <c r="E27" s="33" t="s">
        <v>133</v>
      </c>
      <c r="F27" s="23">
        <v>876</v>
      </c>
      <c r="G27" s="23" t="s">
        <v>39</v>
      </c>
      <c r="H27" s="23">
        <v>1</v>
      </c>
      <c r="I27" s="23" t="s">
        <v>56</v>
      </c>
      <c r="J27" s="23" t="s">
        <v>45</v>
      </c>
      <c r="K27" s="51">
        <v>150000</v>
      </c>
      <c r="L27" s="35">
        <v>45717</v>
      </c>
      <c r="M27" s="35">
        <v>45778</v>
      </c>
      <c r="N27" s="21" t="s">
        <v>33</v>
      </c>
      <c r="O27" s="21" t="s">
        <v>34</v>
      </c>
      <c r="P27" s="32" t="s">
        <v>35</v>
      </c>
      <c r="S27" s="3"/>
    </row>
    <row r="28" spans="1:19" s="1" customFormat="1" ht="65.25" customHeight="1" x14ac:dyDescent="0.25">
      <c r="A28" s="31">
        <v>9</v>
      </c>
      <c r="B28" s="23" t="s">
        <v>46</v>
      </c>
      <c r="C28" s="23" t="s">
        <v>135</v>
      </c>
      <c r="D28" s="20" t="s">
        <v>47</v>
      </c>
      <c r="E28" s="33" t="s">
        <v>134</v>
      </c>
      <c r="F28" s="23">
        <v>876</v>
      </c>
      <c r="G28" s="23" t="s">
        <v>39</v>
      </c>
      <c r="H28" s="23">
        <v>1</v>
      </c>
      <c r="I28" s="23">
        <v>41000000000</v>
      </c>
      <c r="J28" s="23" t="s">
        <v>45</v>
      </c>
      <c r="K28" s="51">
        <v>201500</v>
      </c>
      <c r="L28" s="35">
        <v>45717</v>
      </c>
      <c r="M28" s="35">
        <v>45778</v>
      </c>
      <c r="N28" s="21" t="s">
        <v>57</v>
      </c>
      <c r="O28" s="21" t="s">
        <v>58</v>
      </c>
      <c r="P28" s="32" t="s">
        <v>35</v>
      </c>
      <c r="S28" s="3"/>
    </row>
    <row r="29" spans="1:19" s="1" customFormat="1" ht="47.25" customHeight="1" x14ac:dyDescent="0.25">
      <c r="A29" s="37">
        <v>10</v>
      </c>
      <c r="B29" s="19" t="s">
        <v>51</v>
      </c>
      <c r="C29" s="19" t="s">
        <v>51</v>
      </c>
      <c r="D29" s="28" t="s">
        <v>136</v>
      </c>
      <c r="E29" s="50" t="s">
        <v>137</v>
      </c>
      <c r="F29" s="19">
        <v>876</v>
      </c>
      <c r="G29" s="19" t="s">
        <v>39</v>
      </c>
      <c r="H29" s="19">
        <v>1</v>
      </c>
      <c r="I29" s="19">
        <v>41000000000</v>
      </c>
      <c r="J29" s="19" t="s">
        <v>32</v>
      </c>
      <c r="K29" s="41">
        <v>107100</v>
      </c>
      <c r="L29" s="42">
        <v>45778</v>
      </c>
      <c r="M29" s="42">
        <v>45839</v>
      </c>
      <c r="N29" s="39" t="s">
        <v>33</v>
      </c>
      <c r="O29" s="39" t="s">
        <v>49</v>
      </c>
      <c r="P29" s="43" t="s">
        <v>35</v>
      </c>
      <c r="S29" s="3"/>
    </row>
    <row r="30" spans="1:19" s="1" customFormat="1" ht="47.25" customHeight="1" x14ac:dyDescent="0.25">
      <c r="A30" s="72">
        <v>11</v>
      </c>
      <c r="B30" s="19" t="s">
        <v>106</v>
      </c>
      <c r="C30" s="73" t="s">
        <v>105</v>
      </c>
      <c r="D30" s="28" t="s">
        <v>138</v>
      </c>
      <c r="E30" s="74" t="s">
        <v>62</v>
      </c>
      <c r="F30" s="19">
        <v>876</v>
      </c>
      <c r="G30" s="73" t="s">
        <v>39</v>
      </c>
      <c r="H30" s="19">
        <v>2</v>
      </c>
      <c r="I30" s="73">
        <v>41000000000</v>
      </c>
      <c r="J30" s="19" t="s">
        <v>32</v>
      </c>
      <c r="K30" s="75">
        <v>300000</v>
      </c>
      <c r="L30" s="42">
        <v>45748</v>
      </c>
      <c r="M30" s="42">
        <v>45931</v>
      </c>
      <c r="N30" s="130" t="s">
        <v>57</v>
      </c>
      <c r="O30" s="39" t="s">
        <v>58</v>
      </c>
      <c r="P30" s="43" t="s">
        <v>35</v>
      </c>
      <c r="S30" s="3"/>
    </row>
    <row r="31" spans="1:19" s="1" customFormat="1" ht="15" customHeight="1" x14ac:dyDescent="0.25">
      <c r="A31" s="76"/>
      <c r="B31" s="25"/>
      <c r="C31" s="77"/>
      <c r="D31" s="78" t="s">
        <v>139</v>
      </c>
      <c r="E31" s="79"/>
      <c r="F31" s="25"/>
      <c r="G31" s="77"/>
      <c r="H31" s="25"/>
      <c r="I31" s="77"/>
      <c r="J31" s="25"/>
      <c r="K31" s="80"/>
      <c r="L31" s="70"/>
      <c r="M31" s="70"/>
      <c r="N31" s="132"/>
      <c r="O31" s="65"/>
      <c r="P31" s="30"/>
      <c r="S31" s="3"/>
    </row>
    <row r="32" spans="1:19" s="1" customFormat="1" ht="54" customHeight="1" x14ac:dyDescent="0.25">
      <c r="A32" s="27">
        <v>12</v>
      </c>
      <c r="B32" s="25" t="s">
        <v>73</v>
      </c>
      <c r="C32" s="25" t="s">
        <v>72</v>
      </c>
      <c r="D32" s="64" t="s">
        <v>70</v>
      </c>
      <c r="E32" s="81" t="s">
        <v>71</v>
      </c>
      <c r="F32" s="25">
        <v>876</v>
      </c>
      <c r="G32" s="25" t="s">
        <v>39</v>
      </c>
      <c r="H32" s="25">
        <v>1</v>
      </c>
      <c r="I32" s="25">
        <v>41000000000</v>
      </c>
      <c r="J32" s="64" t="s">
        <v>32</v>
      </c>
      <c r="K32" s="34">
        <v>206900</v>
      </c>
      <c r="L32" s="48">
        <v>45658</v>
      </c>
      <c r="M32" s="48">
        <v>45992</v>
      </c>
      <c r="N32" s="29" t="s">
        <v>33</v>
      </c>
      <c r="O32" s="29" t="s">
        <v>49</v>
      </c>
      <c r="P32" s="30" t="s">
        <v>35</v>
      </c>
      <c r="S32" s="3"/>
    </row>
    <row r="33" spans="1:19" s="1" customFormat="1" ht="63.75" customHeight="1" x14ac:dyDescent="0.25">
      <c r="A33" s="31">
        <v>13</v>
      </c>
      <c r="B33" s="23" t="s">
        <v>113</v>
      </c>
      <c r="C33" s="23" t="s">
        <v>117</v>
      </c>
      <c r="D33" s="20" t="s">
        <v>111</v>
      </c>
      <c r="E33" s="33" t="s">
        <v>112</v>
      </c>
      <c r="F33" s="23">
        <v>362</v>
      </c>
      <c r="G33" s="23" t="s">
        <v>94</v>
      </c>
      <c r="H33" s="23">
        <v>12</v>
      </c>
      <c r="I33" s="23" t="s">
        <v>56</v>
      </c>
      <c r="J33" s="23" t="s">
        <v>32</v>
      </c>
      <c r="K33" s="51">
        <v>244800</v>
      </c>
      <c r="L33" s="35">
        <v>45658</v>
      </c>
      <c r="M33" s="35">
        <v>45992</v>
      </c>
      <c r="N33" s="21" t="s">
        <v>33</v>
      </c>
      <c r="O33" s="21" t="s">
        <v>34</v>
      </c>
      <c r="P33" s="32" t="s">
        <v>35</v>
      </c>
      <c r="S33" s="3"/>
    </row>
    <row r="34" spans="1:19" s="1" customFormat="1" ht="39" customHeight="1" x14ac:dyDescent="0.25">
      <c r="A34" s="31">
        <v>14</v>
      </c>
      <c r="B34" s="23" t="s">
        <v>113</v>
      </c>
      <c r="C34" s="23" t="s">
        <v>123</v>
      </c>
      <c r="D34" s="20" t="s">
        <v>121</v>
      </c>
      <c r="E34" s="33" t="s">
        <v>122</v>
      </c>
      <c r="F34" s="23">
        <v>362</v>
      </c>
      <c r="G34" s="23" t="s">
        <v>94</v>
      </c>
      <c r="H34" s="23">
        <v>12</v>
      </c>
      <c r="I34" s="23" t="s">
        <v>56</v>
      </c>
      <c r="J34" s="23" t="s">
        <v>32</v>
      </c>
      <c r="K34" s="51">
        <v>179960.63</v>
      </c>
      <c r="L34" s="35">
        <v>45658</v>
      </c>
      <c r="M34" s="35">
        <v>45992</v>
      </c>
      <c r="N34" s="21" t="s">
        <v>33</v>
      </c>
      <c r="O34" s="21" t="s">
        <v>34</v>
      </c>
      <c r="P34" s="32" t="s">
        <v>35</v>
      </c>
      <c r="S34" s="3"/>
    </row>
    <row r="35" spans="1:19" s="1" customFormat="1" ht="48" customHeight="1" x14ac:dyDescent="0.25">
      <c r="A35" s="31">
        <v>15</v>
      </c>
      <c r="B35" s="23" t="s">
        <v>79</v>
      </c>
      <c r="C35" s="23" t="s">
        <v>79</v>
      </c>
      <c r="D35" s="20" t="s">
        <v>107</v>
      </c>
      <c r="E35" s="33" t="s">
        <v>140</v>
      </c>
      <c r="F35" s="23">
        <v>915</v>
      </c>
      <c r="G35" s="23" t="s">
        <v>48</v>
      </c>
      <c r="H35" s="23">
        <v>1</v>
      </c>
      <c r="I35" s="23">
        <v>41000000000</v>
      </c>
      <c r="J35" s="20" t="s">
        <v>32</v>
      </c>
      <c r="K35" s="51">
        <v>824837.84</v>
      </c>
      <c r="L35" s="35">
        <v>45717</v>
      </c>
      <c r="M35" s="35">
        <v>45992</v>
      </c>
      <c r="N35" s="21" t="s">
        <v>61</v>
      </c>
      <c r="O35" s="21" t="s">
        <v>58</v>
      </c>
      <c r="P35" s="32" t="s">
        <v>35</v>
      </c>
      <c r="S35" s="3"/>
    </row>
    <row r="36" spans="1:19" s="1" customFormat="1" ht="60" customHeight="1" x14ac:dyDescent="0.25">
      <c r="A36" s="31">
        <v>16</v>
      </c>
      <c r="B36" s="19" t="s">
        <v>116</v>
      </c>
      <c r="C36" s="19" t="s">
        <v>118</v>
      </c>
      <c r="D36" s="50" t="s">
        <v>108</v>
      </c>
      <c r="E36" s="82" t="s">
        <v>109</v>
      </c>
      <c r="F36" s="23">
        <v>796</v>
      </c>
      <c r="G36" s="21" t="s">
        <v>50</v>
      </c>
      <c r="H36" s="19">
        <v>300</v>
      </c>
      <c r="I36" s="40">
        <v>41000000000</v>
      </c>
      <c r="J36" s="19" t="s">
        <v>32</v>
      </c>
      <c r="K36" s="41">
        <v>105000</v>
      </c>
      <c r="L36" s="42">
        <v>45658</v>
      </c>
      <c r="M36" s="42">
        <v>45992</v>
      </c>
      <c r="N36" s="21" t="s">
        <v>57</v>
      </c>
      <c r="O36" s="21" t="s">
        <v>58</v>
      </c>
      <c r="P36" s="43" t="s">
        <v>35</v>
      </c>
      <c r="Q36" s="36"/>
      <c r="R36" s="36"/>
      <c r="S36" s="3"/>
    </row>
    <row r="37" spans="1:19" s="85" customFormat="1" ht="36" customHeight="1" x14ac:dyDescent="0.25">
      <c r="A37" s="31">
        <v>17</v>
      </c>
      <c r="B37" s="23" t="s">
        <v>147</v>
      </c>
      <c r="C37" s="23" t="s">
        <v>141</v>
      </c>
      <c r="D37" s="33" t="s">
        <v>110</v>
      </c>
      <c r="E37" s="33" t="s">
        <v>82</v>
      </c>
      <c r="F37" s="23">
        <v>796</v>
      </c>
      <c r="G37" s="21" t="s">
        <v>50</v>
      </c>
      <c r="H37" s="23">
        <v>10</v>
      </c>
      <c r="I37" s="23">
        <v>41000000000</v>
      </c>
      <c r="J37" s="20" t="s">
        <v>32</v>
      </c>
      <c r="K37" s="51">
        <v>129312</v>
      </c>
      <c r="L37" s="42">
        <v>45689</v>
      </c>
      <c r="M37" s="42">
        <v>45992</v>
      </c>
      <c r="N37" s="21" t="s">
        <v>33</v>
      </c>
      <c r="O37" s="23" t="s">
        <v>49</v>
      </c>
      <c r="P37" s="32" t="s">
        <v>35</v>
      </c>
      <c r="Q37" s="83"/>
      <c r="R37" s="83"/>
      <c r="S37" s="84"/>
    </row>
    <row r="38" spans="1:19" s="85" customFormat="1" ht="49.5" customHeight="1" x14ac:dyDescent="0.25">
      <c r="A38" s="37">
        <v>18</v>
      </c>
      <c r="B38" s="19" t="s">
        <v>146</v>
      </c>
      <c r="C38" s="19" t="s">
        <v>119</v>
      </c>
      <c r="D38" s="86" t="s">
        <v>120</v>
      </c>
      <c r="E38" s="28" t="s">
        <v>82</v>
      </c>
      <c r="F38" s="19">
        <v>796</v>
      </c>
      <c r="G38" s="19" t="s">
        <v>50</v>
      </c>
      <c r="H38" s="23">
        <v>1</v>
      </c>
      <c r="I38" s="19">
        <v>41000000000</v>
      </c>
      <c r="J38" s="19" t="s">
        <v>32</v>
      </c>
      <c r="K38" s="51">
        <v>176000</v>
      </c>
      <c r="L38" s="42">
        <v>45689</v>
      </c>
      <c r="M38" s="42">
        <v>45992</v>
      </c>
      <c r="N38" s="19" t="s">
        <v>33</v>
      </c>
      <c r="O38" s="19" t="s">
        <v>49</v>
      </c>
      <c r="P38" s="43" t="s">
        <v>35</v>
      </c>
      <c r="Q38" s="83"/>
      <c r="R38" s="83"/>
      <c r="S38" s="84"/>
    </row>
    <row r="39" spans="1:19" ht="69" customHeight="1" thickBot="1" x14ac:dyDescent="0.3">
      <c r="A39" s="87">
        <v>19</v>
      </c>
      <c r="B39" s="88" t="s">
        <v>142</v>
      </c>
      <c r="C39" s="88" t="s">
        <v>114</v>
      </c>
      <c r="D39" s="89" t="s">
        <v>148</v>
      </c>
      <c r="E39" s="90" t="s">
        <v>124</v>
      </c>
      <c r="F39" s="88">
        <v>362</v>
      </c>
      <c r="G39" s="88" t="s">
        <v>94</v>
      </c>
      <c r="H39" s="88">
        <v>12</v>
      </c>
      <c r="I39" s="88" t="s">
        <v>56</v>
      </c>
      <c r="J39" s="88" t="s">
        <v>32</v>
      </c>
      <c r="K39" s="91">
        <f>206287.68+104000</f>
        <v>310287.68</v>
      </c>
      <c r="L39" s="92">
        <v>45689</v>
      </c>
      <c r="M39" s="92">
        <v>45992</v>
      </c>
      <c r="N39" s="21" t="s">
        <v>69</v>
      </c>
      <c r="O39" s="93" t="s">
        <v>58</v>
      </c>
      <c r="P39" s="94" t="s">
        <v>35</v>
      </c>
    </row>
    <row r="40" spans="1:19" s="3" customFormat="1" ht="10.5" customHeight="1" x14ac:dyDescent="0.25">
      <c r="A40" s="95"/>
      <c r="B40" s="95"/>
      <c r="C40" s="95"/>
      <c r="D40" s="96"/>
      <c r="E40" s="95"/>
      <c r="F40" s="95"/>
      <c r="G40" s="95"/>
      <c r="H40" s="97"/>
      <c r="I40" s="95"/>
      <c r="J40" s="95"/>
      <c r="K40" s="98">
        <f>SUM(K16:K39)</f>
        <v>6165930.8249999993</v>
      </c>
      <c r="L40" s="99"/>
      <c r="M40" s="99"/>
      <c r="N40" s="100"/>
      <c r="O40" s="95"/>
      <c r="P40" s="95"/>
      <c r="Q40" s="95"/>
    </row>
    <row r="41" spans="1:19" ht="6" hidden="1" customHeight="1" x14ac:dyDescent="0.25">
      <c r="A41" s="101"/>
      <c r="B41" s="101"/>
      <c r="C41" s="101"/>
      <c r="D41" s="101"/>
      <c r="E41" s="101"/>
      <c r="F41" s="101"/>
      <c r="G41" s="101"/>
      <c r="H41" s="101"/>
      <c r="I41" s="101"/>
      <c r="J41" s="101"/>
      <c r="K41" s="102"/>
      <c r="L41" s="101"/>
      <c r="M41" s="101"/>
      <c r="N41" s="101"/>
      <c r="O41" s="103"/>
      <c r="P41" s="7"/>
      <c r="Q41" s="101"/>
    </row>
    <row r="42" spans="1:19" ht="6.75" hidden="1" customHeight="1" x14ac:dyDescent="0.25">
      <c r="A42" s="104"/>
    </row>
    <row r="43" spans="1:19" s="1" customFormat="1" ht="15" customHeight="1" x14ac:dyDescent="0.25">
      <c r="A43" s="126" t="s">
        <v>52</v>
      </c>
      <c r="B43" s="126"/>
      <c r="C43" s="126"/>
      <c r="D43" s="126"/>
      <c r="E43" s="126"/>
      <c r="F43" s="126"/>
      <c r="G43" s="126"/>
      <c r="H43" s="126"/>
      <c r="I43" s="126"/>
      <c r="J43" s="126"/>
      <c r="K43" s="126"/>
      <c r="L43" s="126"/>
      <c r="M43" s="126"/>
      <c r="N43" s="126"/>
      <c r="O43" s="126"/>
      <c r="P43" s="106"/>
      <c r="Q43" s="106"/>
      <c r="R43" s="106"/>
    </row>
    <row r="44" spans="1:19" s="1" customFormat="1" ht="20.25" customHeight="1" x14ac:dyDescent="0.25">
      <c r="A44" s="126" t="s">
        <v>84</v>
      </c>
      <c r="B44" s="126"/>
      <c r="C44" s="126"/>
      <c r="D44" s="126"/>
      <c r="E44" s="126"/>
      <c r="F44" s="126"/>
      <c r="G44" s="126"/>
      <c r="H44" s="126"/>
      <c r="I44" s="126"/>
      <c r="J44" s="126"/>
      <c r="K44" s="126"/>
      <c r="L44" s="107">
        <f>K40</f>
        <v>6165930.8249999993</v>
      </c>
      <c r="M44" s="106" t="s">
        <v>83</v>
      </c>
      <c r="N44" s="106"/>
      <c r="O44" s="108"/>
      <c r="P44" s="58"/>
      <c r="Q44" s="58"/>
      <c r="R44" s="58"/>
    </row>
    <row r="45" spans="1:19" s="1" customFormat="1" ht="25.5" customHeight="1" x14ac:dyDescent="0.25">
      <c r="A45" s="126" t="s">
        <v>115</v>
      </c>
      <c r="B45" s="126"/>
      <c r="C45" s="126"/>
      <c r="D45" s="126"/>
      <c r="E45" s="126"/>
      <c r="F45" s="126"/>
      <c r="G45" s="126"/>
      <c r="H45" s="126"/>
      <c r="I45" s="126"/>
      <c r="J45" s="126"/>
      <c r="K45" s="126"/>
      <c r="L45" s="107">
        <f>S45</f>
        <v>2789733.4249999998</v>
      </c>
      <c r="M45" s="106" t="s">
        <v>83</v>
      </c>
      <c r="N45" s="106"/>
      <c r="O45" s="108"/>
      <c r="P45" s="106"/>
      <c r="Q45" s="106"/>
      <c r="R45" s="106"/>
      <c r="S45" s="109">
        <f>K17+K18+K19+K16+K21+K22+K23+K24+K34</f>
        <v>2789733.4249999998</v>
      </c>
    </row>
    <row r="46" spans="1:19" s="1" customFormat="1" ht="20.25" customHeight="1" x14ac:dyDescent="0.25">
      <c r="A46" s="126" t="s">
        <v>76</v>
      </c>
      <c r="B46" s="126"/>
      <c r="C46" s="126"/>
      <c r="D46" s="126"/>
      <c r="E46" s="126"/>
      <c r="F46" s="126"/>
      <c r="G46" s="126"/>
      <c r="H46" s="126"/>
      <c r="I46" s="126"/>
      <c r="J46" s="126"/>
      <c r="K46" s="107">
        <f>K59</f>
        <v>1871225.5199999998</v>
      </c>
      <c r="L46" s="110" t="s">
        <v>77</v>
      </c>
      <c r="M46" s="111">
        <f>(K46/(K40-S45)*100)</f>
        <v>55.42405547732487</v>
      </c>
      <c r="N46" s="106" t="s">
        <v>81</v>
      </c>
      <c r="O46" s="108"/>
      <c r="P46" s="58"/>
      <c r="Q46" s="58"/>
      <c r="R46" s="58"/>
    </row>
    <row r="47" spans="1:19" s="1" customFormat="1" ht="6.75" customHeight="1" thickBot="1" x14ac:dyDescent="0.3">
      <c r="A47" s="58"/>
      <c r="B47" s="58"/>
      <c r="C47" s="58"/>
      <c r="D47" s="58"/>
      <c r="E47" s="58"/>
      <c r="F47" s="58"/>
      <c r="G47" s="58"/>
      <c r="H47" s="58"/>
      <c r="I47" s="58"/>
      <c r="J47" s="58"/>
      <c r="K47" s="58"/>
      <c r="L47" s="58"/>
      <c r="M47" s="58"/>
      <c r="N47" s="58"/>
      <c r="O47" s="108"/>
    </row>
    <row r="48" spans="1:19" s="1" customFormat="1" ht="32.25" customHeight="1" x14ac:dyDescent="0.25">
      <c r="A48" s="10" t="s">
        <v>11</v>
      </c>
      <c r="B48" s="11" t="s">
        <v>86</v>
      </c>
      <c r="C48" s="11" t="s">
        <v>87</v>
      </c>
      <c r="D48" s="12" t="s">
        <v>12</v>
      </c>
      <c r="E48" s="13"/>
      <c r="F48" s="13"/>
      <c r="G48" s="13"/>
      <c r="H48" s="13"/>
      <c r="I48" s="13"/>
      <c r="J48" s="13"/>
      <c r="K48" s="13"/>
      <c r="L48" s="13"/>
      <c r="M48" s="14"/>
      <c r="N48" s="11" t="s">
        <v>13</v>
      </c>
      <c r="O48" s="16" t="s">
        <v>14</v>
      </c>
      <c r="Q48" s="36"/>
      <c r="R48" s="36"/>
      <c r="S48" s="3"/>
    </row>
    <row r="49" spans="1:19" s="1" customFormat="1" ht="33" customHeight="1" x14ac:dyDescent="0.25">
      <c r="A49" s="17"/>
      <c r="B49" s="18"/>
      <c r="C49" s="18"/>
      <c r="D49" s="19" t="s">
        <v>16</v>
      </c>
      <c r="E49" s="19" t="s">
        <v>17</v>
      </c>
      <c r="F49" s="20" t="s">
        <v>18</v>
      </c>
      <c r="G49" s="20" t="s">
        <v>18</v>
      </c>
      <c r="H49" s="19" t="s">
        <v>53</v>
      </c>
      <c r="I49" s="21" t="s">
        <v>21</v>
      </c>
      <c r="J49" s="22"/>
      <c r="K49" s="23" t="s">
        <v>22</v>
      </c>
      <c r="L49" s="21" t="s">
        <v>24</v>
      </c>
      <c r="M49" s="22"/>
      <c r="N49" s="18"/>
      <c r="O49" s="30"/>
      <c r="Q49" s="36"/>
      <c r="R49" s="36"/>
      <c r="S49" s="3"/>
    </row>
    <row r="50" spans="1:19" s="1" customFormat="1" ht="51" customHeight="1" x14ac:dyDescent="0.25">
      <c r="A50" s="17"/>
      <c r="B50" s="18"/>
      <c r="C50" s="18"/>
      <c r="D50" s="18"/>
      <c r="E50" s="18"/>
      <c r="F50" s="19" t="s">
        <v>88</v>
      </c>
      <c r="G50" s="19" t="s">
        <v>25</v>
      </c>
      <c r="H50" s="18"/>
      <c r="I50" s="19" t="s">
        <v>89</v>
      </c>
      <c r="J50" s="19" t="s">
        <v>25</v>
      </c>
      <c r="K50" s="23" t="s">
        <v>23</v>
      </c>
      <c r="L50" s="23" t="s">
        <v>54</v>
      </c>
      <c r="M50" s="23" t="s">
        <v>27</v>
      </c>
      <c r="N50" s="18"/>
      <c r="O50" s="43" t="s">
        <v>29</v>
      </c>
      <c r="Q50" s="36"/>
      <c r="R50" s="36"/>
      <c r="S50" s="3"/>
    </row>
    <row r="51" spans="1:19" s="1" customFormat="1" ht="23.25" customHeight="1" x14ac:dyDescent="0.25">
      <c r="A51" s="27"/>
      <c r="B51" s="25"/>
      <c r="C51" s="25"/>
      <c r="D51" s="25"/>
      <c r="E51" s="25"/>
      <c r="F51" s="25"/>
      <c r="G51" s="25"/>
      <c r="H51" s="25"/>
      <c r="I51" s="25"/>
      <c r="J51" s="25"/>
      <c r="K51" s="112"/>
      <c r="L51" s="23" t="s">
        <v>55</v>
      </c>
      <c r="M51" s="23" t="s">
        <v>28</v>
      </c>
      <c r="N51" s="25"/>
      <c r="O51" s="30"/>
      <c r="Q51" s="36"/>
      <c r="R51" s="36"/>
      <c r="S51" s="3"/>
    </row>
    <row r="52" spans="1:19" s="1" customFormat="1" x14ac:dyDescent="0.25">
      <c r="A52" s="31">
        <v>1</v>
      </c>
      <c r="B52" s="23">
        <v>2</v>
      </c>
      <c r="C52" s="23">
        <v>3</v>
      </c>
      <c r="D52" s="23">
        <v>4</v>
      </c>
      <c r="E52" s="23">
        <v>5</v>
      </c>
      <c r="F52" s="23">
        <v>6</v>
      </c>
      <c r="G52" s="23">
        <v>7</v>
      </c>
      <c r="H52" s="23">
        <v>8</v>
      </c>
      <c r="I52" s="23">
        <v>9</v>
      </c>
      <c r="J52" s="23">
        <v>10</v>
      </c>
      <c r="K52" s="23">
        <v>11</v>
      </c>
      <c r="L52" s="23">
        <v>12</v>
      </c>
      <c r="M52" s="23">
        <v>13</v>
      </c>
      <c r="N52" s="23"/>
      <c r="O52" s="32">
        <v>14</v>
      </c>
      <c r="Q52" s="36"/>
      <c r="R52" s="36"/>
      <c r="S52" s="3"/>
    </row>
    <row r="53" spans="1:19" s="1" customFormat="1" ht="63" customHeight="1" x14ac:dyDescent="0.25">
      <c r="A53" s="31">
        <v>7</v>
      </c>
      <c r="B53" s="23" t="s">
        <v>67</v>
      </c>
      <c r="C53" s="23" t="s">
        <v>66</v>
      </c>
      <c r="D53" s="20" t="s">
        <v>63</v>
      </c>
      <c r="E53" s="20" t="s">
        <v>41</v>
      </c>
      <c r="F53" s="23">
        <v>362</v>
      </c>
      <c r="G53" s="23" t="s">
        <v>94</v>
      </c>
      <c r="H53" s="23">
        <v>12</v>
      </c>
      <c r="I53" s="113" t="s">
        <v>56</v>
      </c>
      <c r="J53" s="20" t="s">
        <v>45</v>
      </c>
      <c r="K53" s="51">
        <v>129600</v>
      </c>
      <c r="L53" s="35">
        <v>45658</v>
      </c>
      <c r="M53" s="35">
        <v>45992</v>
      </c>
      <c r="N53" s="23" t="s">
        <v>69</v>
      </c>
      <c r="O53" s="32" t="s">
        <v>58</v>
      </c>
      <c r="Q53" s="36"/>
      <c r="R53" s="36"/>
      <c r="S53" s="3"/>
    </row>
    <row r="54" spans="1:19" s="1" customFormat="1" ht="60" customHeight="1" x14ac:dyDescent="0.25">
      <c r="A54" s="31">
        <v>9</v>
      </c>
      <c r="B54" s="23" t="s">
        <v>46</v>
      </c>
      <c r="C54" s="23" t="s">
        <v>75</v>
      </c>
      <c r="D54" s="20" t="s">
        <v>47</v>
      </c>
      <c r="E54" s="33" t="s">
        <v>68</v>
      </c>
      <c r="F54" s="23">
        <v>876</v>
      </c>
      <c r="G54" s="23" t="s">
        <v>39</v>
      </c>
      <c r="H54" s="23" t="s">
        <v>59</v>
      </c>
      <c r="I54" s="23">
        <v>41000000000</v>
      </c>
      <c r="J54" s="23" t="s">
        <v>45</v>
      </c>
      <c r="K54" s="51">
        <v>201500</v>
      </c>
      <c r="L54" s="35">
        <v>45717</v>
      </c>
      <c r="M54" s="35">
        <v>45778</v>
      </c>
      <c r="N54" s="21" t="s">
        <v>57</v>
      </c>
      <c r="O54" s="32" t="s">
        <v>58</v>
      </c>
      <c r="S54" s="3"/>
    </row>
    <row r="55" spans="1:19" ht="60" customHeight="1" x14ac:dyDescent="0.25">
      <c r="A55" s="31">
        <v>11</v>
      </c>
      <c r="B55" s="23" t="s">
        <v>80</v>
      </c>
      <c r="C55" s="23" t="s">
        <v>80</v>
      </c>
      <c r="D55" s="20" t="s">
        <v>78</v>
      </c>
      <c r="E55" s="20" t="s">
        <v>62</v>
      </c>
      <c r="F55" s="23">
        <v>876</v>
      </c>
      <c r="G55" s="23" t="s">
        <v>39</v>
      </c>
      <c r="H55" s="23">
        <v>2</v>
      </c>
      <c r="I55" s="23">
        <v>41000000000</v>
      </c>
      <c r="J55" s="23" t="s">
        <v>45</v>
      </c>
      <c r="K55" s="51">
        <v>300000</v>
      </c>
      <c r="L55" s="35">
        <v>45748</v>
      </c>
      <c r="M55" s="35">
        <v>45931</v>
      </c>
      <c r="N55" s="35" t="s">
        <v>57</v>
      </c>
      <c r="O55" s="32" t="s">
        <v>58</v>
      </c>
    </row>
    <row r="56" spans="1:19" ht="50.25" customHeight="1" x14ac:dyDescent="0.25">
      <c r="A56" s="31">
        <v>15</v>
      </c>
      <c r="B56" s="23" t="s">
        <v>79</v>
      </c>
      <c r="C56" s="23" t="s">
        <v>79</v>
      </c>
      <c r="D56" s="20" t="s">
        <v>107</v>
      </c>
      <c r="E56" s="33" t="s">
        <v>140</v>
      </c>
      <c r="F56" s="23">
        <v>915</v>
      </c>
      <c r="G56" s="23" t="s">
        <v>48</v>
      </c>
      <c r="H56" s="23">
        <v>1</v>
      </c>
      <c r="I56" s="23">
        <v>41000000000</v>
      </c>
      <c r="J56" s="20" t="s">
        <v>32</v>
      </c>
      <c r="K56" s="51">
        <v>824837.84</v>
      </c>
      <c r="L56" s="35">
        <v>45717</v>
      </c>
      <c r="M56" s="35">
        <v>45992</v>
      </c>
      <c r="N56" s="35" t="s">
        <v>61</v>
      </c>
      <c r="O56" s="32" t="s">
        <v>58</v>
      </c>
    </row>
    <row r="57" spans="1:19" ht="64.5" customHeight="1" thickBot="1" x14ac:dyDescent="0.3">
      <c r="A57" s="87">
        <v>16</v>
      </c>
      <c r="B57" s="88" t="s">
        <v>116</v>
      </c>
      <c r="C57" s="88" t="s">
        <v>118</v>
      </c>
      <c r="D57" s="90" t="s">
        <v>108</v>
      </c>
      <c r="E57" s="90" t="s">
        <v>109</v>
      </c>
      <c r="F57" s="88">
        <v>796</v>
      </c>
      <c r="G57" s="88" t="s">
        <v>50</v>
      </c>
      <c r="H57" s="88">
        <v>300</v>
      </c>
      <c r="I57" s="89">
        <v>41000000000</v>
      </c>
      <c r="J57" s="89" t="s">
        <v>32</v>
      </c>
      <c r="K57" s="91">
        <v>105000</v>
      </c>
      <c r="L57" s="92">
        <v>45658</v>
      </c>
      <c r="M57" s="92">
        <v>45992</v>
      </c>
      <c r="N57" s="88" t="s">
        <v>57</v>
      </c>
      <c r="O57" s="94" t="s">
        <v>58</v>
      </c>
    </row>
    <row r="58" spans="1:19" s="1" customFormat="1" ht="76.5" customHeight="1" thickBot="1" x14ac:dyDescent="0.3">
      <c r="A58" s="25">
        <v>19</v>
      </c>
      <c r="B58" s="25" t="s">
        <v>142</v>
      </c>
      <c r="C58" s="25" t="s">
        <v>114</v>
      </c>
      <c r="D58" s="64" t="s">
        <v>148</v>
      </c>
      <c r="E58" s="64" t="s">
        <v>124</v>
      </c>
      <c r="F58" s="25">
        <v>362</v>
      </c>
      <c r="G58" s="25" t="s">
        <v>94</v>
      </c>
      <c r="H58" s="25">
        <v>12</v>
      </c>
      <c r="I58" s="64" t="s">
        <v>56</v>
      </c>
      <c r="J58" s="64" t="s">
        <v>32</v>
      </c>
      <c r="K58" s="34">
        <v>310287.68</v>
      </c>
      <c r="L58" s="48">
        <v>45689</v>
      </c>
      <c r="M58" s="48">
        <v>45992</v>
      </c>
      <c r="N58" s="23" t="s">
        <v>69</v>
      </c>
      <c r="O58" s="94" t="s">
        <v>58</v>
      </c>
    </row>
    <row r="59" spans="1:19" s="115" customFormat="1" ht="5.25" customHeight="1" x14ac:dyDescent="0.2">
      <c r="A59" s="114"/>
      <c r="K59" s="116">
        <f>SUM(K53:K58)</f>
        <v>1871225.5199999998</v>
      </c>
      <c r="O59" s="117"/>
    </row>
    <row r="60" spans="1:19" s="119" customFormat="1" ht="12.75" x14ac:dyDescent="0.2">
      <c r="A60" s="118" t="s">
        <v>144</v>
      </c>
      <c r="E60" s="119" t="s">
        <v>145</v>
      </c>
      <c r="F60" s="120"/>
      <c r="O60" s="121"/>
      <c r="S60" s="115"/>
    </row>
    <row r="61" spans="1:19" s="123" customFormat="1" ht="11.25" x14ac:dyDescent="0.2">
      <c r="A61" s="122" t="s">
        <v>143</v>
      </c>
      <c r="E61" s="123" t="s">
        <v>64</v>
      </c>
      <c r="F61" s="123" t="s">
        <v>65</v>
      </c>
      <c r="O61" s="124"/>
      <c r="S61" s="125"/>
    </row>
    <row r="62" spans="1:19" s="119" customFormat="1" ht="1.5" customHeight="1" x14ac:dyDescent="0.2">
      <c r="A62" s="118"/>
      <c r="O62" s="121"/>
      <c r="S62" s="115"/>
    </row>
    <row r="63" spans="1:19" s="119" customFormat="1" ht="12.75" x14ac:dyDescent="0.2">
      <c r="A63" s="118" t="s">
        <v>60</v>
      </c>
      <c r="O63" s="121"/>
      <c r="S63" s="115"/>
    </row>
    <row r="64" spans="1:19" s="119" customFormat="1" ht="12.75" x14ac:dyDescent="0.2">
      <c r="O64" s="121"/>
      <c r="S64" s="115"/>
    </row>
  </sheetData>
  <autoFilter ref="A15:R15" xr:uid="{00000000-0009-0000-0000-000000000000}">
    <filterColumn colId="4" showButton="0"/>
    <filterColumn colId="13" showButton="0"/>
    <filterColumn colId="15" showButton="0"/>
  </autoFilter>
  <mergeCells count="30">
    <mergeCell ref="A4:E4"/>
    <mergeCell ref="A17:A19"/>
    <mergeCell ref="A5:E5"/>
    <mergeCell ref="A8:E8"/>
    <mergeCell ref="A9:E9"/>
    <mergeCell ref="A6:E6"/>
    <mergeCell ref="A7:E7"/>
    <mergeCell ref="P17:P19"/>
    <mergeCell ref="N17:N19"/>
    <mergeCell ref="O17:O19"/>
    <mergeCell ref="C17:C19"/>
    <mergeCell ref="E17:E19"/>
    <mergeCell ref="L17:L19"/>
    <mergeCell ref="M17:M19"/>
    <mergeCell ref="J17:J19"/>
    <mergeCell ref="I17:I19"/>
    <mergeCell ref="F4:O4"/>
    <mergeCell ref="F5:O5"/>
    <mergeCell ref="F6:O6"/>
    <mergeCell ref="F7:O7"/>
    <mergeCell ref="F8:O8"/>
    <mergeCell ref="A43:O43"/>
    <mergeCell ref="A44:K44"/>
    <mergeCell ref="A45:K45"/>
    <mergeCell ref="A46:J46"/>
    <mergeCell ref="F9:O9"/>
    <mergeCell ref="F10:O10"/>
    <mergeCell ref="A10:E10"/>
    <mergeCell ref="B17:B19"/>
    <mergeCell ref="N30:N31"/>
  </mergeCells>
  <pageMargins left="0.7" right="0.7" top="0.75" bottom="0.75" header="0.3" footer="0.3"/>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Of Vos</cp:lastModifiedBy>
  <cp:lastPrinted>2024-11-25T14:01:05Z</cp:lastPrinted>
  <dcterms:created xsi:type="dcterms:W3CDTF">2015-06-05T18:19:34Z</dcterms:created>
  <dcterms:modified xsi:type="dcterms:W3CDTF">2025-02-04T11:33:04Z</dcterms:modified>
</cp:coreProperties>
</file>